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FINANZAS\Cuentas por Pagar\"/>
    </mc:Choice>
  </mc:AlternateContent>
  <xr:revisionPtr revIDLastSave="0" documentId="13_ncr:1_{7D83A092-8F78-4F35-BF5F-6D43F8DB50C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JULIO 2025 " sheetId="128" r:id="rId1"/>
    <sheet name="Para revisión" sheetId="1" r:id="rId2"/>
    <sheet name="Cuentas por Pagar" sheetId="2" r:id="rId3"/>
  </sheets>
  <definedNames>
    <definedName name="_xlnm.Print_Area" localSheetId="1">'Para revisión'!$A$1:$K$199</definedName>
    <definedName name="_xlnm.Print_Area" localSheetId="0">'REPORTE DE JULIO 2025 '!$A$1:$L$147</definedName>
    <definedName name="_xlnm.Print_Titles" localSheetId="1">'Para revisión'!$1:$8</definedName>
    <definedName name="_xlnm.Print_Titles" localSheetId="0">'REPORTE DE JULIO 2025 '!$1:$8</definedName>
  </definedNames>
  <calcPr calcId="191029"/>
</workbook>
</file>

<file path=xl/calcChain.xml><?xml version="1.0" encoding="utf-8"?>
<calcChain xmlns="http://schemas.openxmlformats.org/spreadsheetml/2006/main">
  <c r="H95" i="128" l="1"/>
  <c r="H92" i="128"/>
  <c r="H91" i="128" l="1"/>
  <c r="H77" i="128"/>
  <c r="H119" i="128"/>
  <c r="H116" i="128" l="1"/>
  <c r="H107" i="128"/>
  <c r="H72" i="128" l="1"/>
  <c r="H94" i="128"/>
  <c r="H93" i="128"/>
  <c r="H112" i="128"/>
  <c r="H106" i="128"/>
  <c r="H105" i="128"/>
  <c r="H115" i="128" l="1"/>
  <c r="H110" i="128" l="1"/>
  <c r="H109" i="128"/>
  <c r="H81" i="128" l="1"/>
  <c r="H69" i="128"/>
  <c r="H71" i="128" l="1"/>
  <c r="H99" i="128"/>
  <c r="H98" i="128"/>
  <c r="H90" i="128" l="1"/>
  <c r="H85" i="128" l="1"/>
  <c r="H89" i="128"/>
  <c r="H88" i="128"/>
  <c r="H102" i="128"/>
  <c r="H68" i="128" l="1"/>
  <c r="H125" i="128" l="1"/>
  <c r="H74" i="128" l="1"/>
  <c r="K137" i="128" l="1"/>
  <c r="J136" i="128"/>
  <c r="E136" i="128"/>
  <c r="H133" i="128"/>
  <c r="H132" i="128"/>
  <c r="H131" i="128"/>
  <c r="H130" i="128"/>
  <c r="H129" i="128"/>
  <c r="H128" i="128"/>
  <c r="H127" i="128"/>
  <c r="H126" i="128"/>
  <c r="H124" i="128"/>
  <c r="H123" i="128"/>
  <c r="H122" i="128"/>
  <c r="H121" i="128"/>
  <c r="H120" i="128"/>
  <c r="H118" i="128"/>
  <c r="H117" i="128"/>
  <c r="H114" i="128"/>
  <c r="H113" i="128"/>
  <c r="H111" i="128"/>
  <c r="H108" i="128"/>
  <c r="H104" i="128"/>
  <c r="H103" i="128"/>
  <c r="H101" i="128"/>
  <c r="H100" i="128"/>
  <c r="H97" i="128"/>
  <c r="H96" i="128"/>
  <c r="H87" i="128"/>
  <c r="H86" i="128"/>
  <c r="H84" i="128"/>
  <c r="H83" i="128"/>
  <c r="H82" i="128"/>
  <c r="H80" i="128"/>
  <c r="H79" i="128"/>
  <c r="H78" i="128"/>
  <c r="H76" i="128"/>
  <c r="H75" i="128"/>
  <c r="H73" i="128"/>
  <c r="H70" i="128"/>
  <c r="H67" i="128"/>
  <c r="H66" i="128"/>
  <c r="H65" i="128"/>
  <c r="I136" i="128"/>
  <c r="H64" i="128"/>
  <c r="H63" i="128"/>
  <c r="K62" i="128"/>
  <c r="K61" i="128"/>
  <c r="K60" i="128"/>
  <c r="K59" i="128"/>
  <c r="K58" i="128"/>
  <c r="K57" i="128"/>
  <c r="K56" i="128"/>
  <c r="K55" i="128"/>
  <c r="K54" i="128"/>
  <c r="K53" i="128"/>
  <c r="K52" i="128"/>
  <c r="K51" i="128"/>
  <c r="K50" i="128"/>
  <c r="K49" i="128"/>
  <c r="K48" i="128"/>
  <c r="K47" i="128"/>
  <c r="K46" i="128"/>
  <c r="K45" i="128"/>
  <c r="K44" i="128"/>
  <c r="K43" i="128"/>
  <c r="K42" i="128"/>
  <c r="K41" i="128"/>
  <c r="K40" i="128"/>
  <c r="K39" i="128"/>
  <c r="K38" i="128"/>
  <c r="K37" i="128"/>
  <c r="K36" i="128"/>
  <c r="K35" i="128"/>
  <c r="K34" i="128"/>
  <c r="K33" i="128"/>
  <c r="K32" i="128"/>
  <c r="K31" i="128"/>
  <c r="K30" i="128"/>
  <c r="K29" i="128"/>
  <c r="K28" i="128"/>
  <c r="K27" i="128"/>
  <c r="K26" i="128"/>
  <c r="K25" i="128"/>
  <c r="K24" i="128"/>
  <c r="K23" i="128"/>
  <c r="K22" i="128"/>
  <c r="K21" i="128"/>
  <c r="K20" i="128"/>
  <c r="K19" i="128"/>
  <c r="K18" i="128"/>
  <c r="K17" i="128"/>
  <c r="K16" i="128"/>
  <c r="K15" i="128"/>
  <c r="K14" i="128"/>
  <c r="K13" i="128"/>
  <c r="K12" i="128"/>
  <c r="K11" i="128"/>
  <c r="K10" i="128"/>
  <c r="K9" i="128"/>
  <c r="K136" i="128" l="1"/>
  <c r="H136" i="128"/>
  <c r="J138" i="128" s="1"/>
  <c r="C45" i="2" l="1"/>
  <c r="A206" i="1"/>
  <c r="E200" i="1"/>
  <c r="L165" i="1"/>
  <c r="M165" i="1" s="1"/>
</calcChain>
</file>

<file path=xl/sharedStrings.xml><?xml version="1.0" encoding="utf-8"?>
<sst xmlns="http://schemas.openxmlformats.org/spreadsheetml/2006/main" count="772" uniqueCount="353">
  <si>
    <t>RELACIÓN DE FACTURAS PENDIENTES DE PAGO AL 31 DE MARZO DEL 2016</t>
  </si>
  <si>
    <t>INSTITUCION:</t>
  </si>
  <si>
    <t>CONSEJO NACIONAL PARA LA REGLAMENTACION Y FOMENTO DE LA INDUSTRIA LECHERA (CONALECHE)</t>
  </si>
  <si>
    <t>UNIDAD :</t>
  </si>
  <si>
    <t>CANT.</t>
  </si>
  <si>
    <t>FACT. NUM.</t>
  </si>
  <si>
    <t>PROVEEDOR</t>
  </si>
  <si>
    <t>CONCEPTO</t>
  </si>
  <si>
    <t>MONTO</t>
  </si>
  <si>
    <t>FECHA FACTURA</t>
  </si>
  <si>
    <t>FECHA DE VENCIMIENTO</t>
  </si>
  <si>
    <t>0-30 días</t>
  </si>
  <si>
    <t>31-60 días</t>
  </si>
  <si>
    <t>61-90 días</t>
  </si>
  <si>
    <t>91-Más días</t>
  </si>
  <si>
    <t>OBSERVACION</t>
  </si>
  <si>
    <t>TOTAL GENERAL</t>
  </si>
  <si>
    <r>
      <t>Nota:</t>
    </r>
    <r>
      <rPr>
        <sz val="12"/>
        <color indexed="8"/>
        <rFont val="Arial"/>
        <family val="2"/>
      </rPr>
      <t xml:space="preserve"> Los datos suministrados provienen de las facturas recibidas hasta el momento.</t>
    </r>
  </si>
  <si>
    <t xml:space="preserve">      </t>
  </si>
  <si>
    <t>Director Adm. Y Financ.</t>
  </si>
  <si>
    <t xml:space="preserve">                                                         Ministro(a) o Administrador(a) de la Institución</t>
  </si>
  <si>
    <t xml:space="preserve">                                 Encargado de la UAI</t>
  </si>
  <si>
    <t>CONSEJO NACIONAL PARA LA REGLAMENTACION Y FOMENTO DE LA INDUSTRIA LECHERA</t>
  </si>
  <si>
    <t xml:space="preserve">FECHA: </t>
  </si>
  <si>
    <t>Leyenda</t>
  </si>
  <si>
    <t>no registrada en cuentas por pagar</t>
  </si>
  <si>
    <t>o tienen cheques hechos</t>
  </si>
  <si>
    <t>TOTAL PARA CUADRA CXP</t>
  </si>
  <si>
    <t>conferencia</t>
  </si>
  <si>
    <t>camila</t>
  </si>
  <si>
    <t>scarlien</t>
  </si>
  <si>
    <t>ars</t>
  </si>
  <si>
    <t>unapec</t>
  </si>
  <si>
    <t>unibe</t>
  </si>
  <si>
    <t>Prolimdes</t>
  </si>
  <si>
    <t>Analisis de Antiguedad</t>
  </si>
  <si>
    <t>en Moneda Local</t>
  </si>
  <si>
    <t xml:space="preserve"> - Cuentas por</t>
  </si>
  <si>
    <t>Pagar</t>
  </si>
  <si>
    <t>Fecha</t>
  </si>
  <si>
    <t xml:space="preserve">de corte: </t>
  </si>
  <si>
    <t xml:space="preserve">Solo </t>
  </si>
  <si>
    <t>Documentos en</t>
  </si>
  <si>
    <t>Moneda:  RD</t>
  </si>
  <si>
    <t>Prov.</t>
  </si>
  <si>
    <t>Nombre                                                      S</t>
  </si>
  <si>
    <t>Saldo Actual</t>
  </si>
  <si>
    <t>0-30 dias</t>
  </si>
  <si>
    <t>31-60 dias</t>
  </si>
  <si>
    <t>61-90 dias</t>
  </si>
  <si>
    <t>91-120 dias</t>
  </si>
  <si>
    <t>VIVA</t>
  </si>
  <si>
    <t>GRUPO DIARIO LIBRE</t>
  </si>
  <si>
    <t>LISTIN DIARIO C. POR A.</t>
  </si>
  <si>
    <t>MAPFRE BHD SEGUROS</t>
  </si>
  <si>
    <t>PINTURAS Y ACCESORIOS  DEL H</t>
  </si>
  <si>
    <t>HYLSA</t>
  </si>
  <si>
    <t>COMPA?A DOMINICANA DE TELE</t>
  </si>
  <si>
    <t>ISA  PROMOCION &amp; PUBLICIDAD</t>
  </si>
  <si>
    <t>CENTRO CUESTA NACIONAL, C PO</t>
  </si>
  <si>
    <t>AGUA PLANETA AZUL</t>
  </si>
  <si>
    <t>PARQUE CIBERNETICO SANTO DO</t>
  </si>
  <si>
    <t>TELEOPERADORA NACIONAL, S.A</t>
  </si>
  <si>
    <t>TELEVIDA - CANAL 41</t>
  </si>
  <si>
    <t>CONFERENCIA DEL EPISCOPADO</t>
  </si>
  <si>
    <t>SOFTLAND DOMINICANA, S.R.L.</t>
  </si>
  <si>
    <t>JESUS MARIA HERNANDEZ CRUEL</t>
  </si>
  <si>
    <t>UNAPEC</t>
  </si>
  <si>
    <t>OLVITEC, S.R.L</t>
  </si>
  <si>
    <t>UNIVERSIDAD IBEROAMERICANA</t>
  </si>
  <si>
    <t>AYUNTAMIENTO MUNICIPIO DE SA</t>
  </si>
  <si>
    <t>CORAABO</t>
  </si>
  <si>
    <t>COLUMBUS NETWORK DOMINICA</t>
  </si>
  <si>
    <t>HAFFET ARTEMANIA SRL</t>
  </si>
  <si>
    <t>SUPERMERCADO JUAN CARLOS,</t>
  </si>
  <si>
    <t>FERRETERIA CIMA, SRL</t>
  </si>
  <si>
    <t>UMBRELLA TOURS SRL</t>
  </si>
  <si>
    <t>IMPORTADORA  NICADOM, SRL</t>
  </si>
  <si>
    <t>FERRETERIA MATOS, S.R.L</t>
  </si>
  <si>
    <t>ESBOZO, SRL</t>
  </si>
  <si>
    <t>INVERSIONES MUVI, S.R.L</t>
  </si>
  <si>
    <t>ADRU</t>
  </si>
  <si>
    <t>SHULERIA FIESTA</t>
  </si>
  <si>
    <t>WARE TECHOLOGIES</t>
  </si>
  <si>
    <t>TRICOM</t>
  </si>
  <si>
    <t>ARTE LUZ</t>
  </si>
  <si>
    <t>VILLAR HNOS</t>
  </si>
  <si>
    <t>BEATO ABASTECIMIENTO FERRETEROS S.A.</t>
  </si>
  <si>
    <t>EVERPRINT TECNOLOGIES DOMINICANA SRL</t>
  </si>
  <si>
    <t>ARTEGRAF PERALTA, S.A.</t>
  </si>
  <si>
    <t>PATRONATO NAC. DE GANADEROS</t>
  </si>
  <si>
    <t>FUMIGADORA TECNICA S. A.</t>
  </si>
  <si>
    <t>ASESORIA. INGENIERIA &amp; EQUIPOS, S. A.</t>
  </si>
  <si>
    <t>LABORATORIO LADILAC, S. A.</t>
  </si>
  <si>
    <t>MAINTEC  C POR A</t>
  </si>
  <si>
    <t>SKAGEN, S.A.</t>
  </si>
  <si>
    <t>QUESERA SUIZA, S.A.</t>
  </si>
  <si>
    <t>FREDDY COMERCIAL</t>
  </si>
  <si>
    <t>HACIENDA INTERNATIONAL Y/O VICTOR AMRAM</t>
  </si>
  <si>
    <t>GLOBAL OFFICE JL. S.R.L</t>
  </si>
  <si>
    <t>SITMASA, SERV. ING. TEC. MARCIANO</t>
  </si>
  <si>
    <t>OSCAR HEMILIO HILARIO UREÑA</t>
  </si>
  <si>
    <t>CORPORACION HAZIM S.R.L</t>
  </si>
  <si>
    <t>CLISS CARNES Y MARISCOS LA GANADERA</t>
  </si>
  <si>
    <t>TROCA S.R.L ESTACION TEXACO INDEPENDENC</t>
  </si>
  <si>
    <t>2682</t>
  </si>
  <si>
    <t>53515</t>
  </si>
  <si>
    <t>000082</t>
  </si>
  <si>
    <t>1709</t>
  </si>
  <si>
    <t>2915</t>
  </si>
  <si>
    <t>2919</t>
  </si>
  <si>
    <t>2929</t>
  </si>
  <si>
    <t>2925</t>
  </si>
  <si>
    <t>2923</t>
  </si>
  <si>
    <t>2921</t>
  </si>
  <si>
    <t>2931</t>
  </si>
  <si>
    <t>7066</t>
  </si>
  <si>
    <t>COT</t>
  </si>
  <si>
    <t>A010010011500000054</t>
  </si>
  <si>
    <t>5532</t>
  </si>
  <si>
    <t>0101</t>
  </si>
  <si>
    <t>1582</t>
  </si>
  <si>
    <t>017</t>
  </si>
  <si>
    <t>136</t>
  </si>
  <si>
    <t>A0100100101000000060</t>
  </si>
  <si>
    <t>2186</t>
  </si>
  <si>
    <t>00884</t>
  </si>
  <si>
    <t>00880</t>
  </si>
  <si>
    <t>0886</t>
  </si>
  <si>
    <t>0887</t>
  </si>
  <si>
    <t>0930</t>
  </si>
  <si>
    <t>0931</t>
  </si>
  <si>
    <t>0932</t>
  </si>
  <si>
    <t>0934</t>
  </si>
  <si>
    <t>0933</t>
  </si>
  <si>
    <t>0935</t>
  </si>
  <si>
    <t>0936</t>
  </si>
  <si>
    <t>0939</t>
  </si>
  <si>
    <t>0980</t>
  </si>
  <si>
    <t>0979</t>
  </si>
  <si>
    <t>0938</t>
  </si>
  <si>
    <t>17944</t>
  </si>
  <si>
    <t>17790</t>
  </si>
  <si>
    <t>16/12/14</t>
  </si>
  <si>
    <t>29/7/15</t>
  </si>
  <si>
    <t>29/8/14</t>
  </si>
  <si>
    <t>30/9/14</t>
  </si>
  <si>
    <t>22/6/15</t>
  </si>
  <si>
    <t>19/3/10</t>
  </si>
  <si>
    <t>18/3/13</t>
  </si>
  <si>
    <t>20/3/13</t>
  </si>
  <si>
    <t>19/6/12</t>
  </si>
  <si>
    <t>28/6/13</t>
  </si>
  <si>
    <t>30/12/13</t>
  </si>
  <si>
    <t>27/8/13</t>
  </si>
  <si>
    <t>ALIMENTOS PARA HUMANOS</t>
  </si>
  <si>
    <t>MATERIALES IMPRESOS</t>
  </si>
  <si>
    <t>PAPELERIA Y UTILES</t>
  </si>
  <si>
    <t>SERVICIOS DE FUMIGACION</t>
  </si>
  <si>
    <t>REPARACION EQUIP. TRANSPORTE</t>
  </si>
  <si>
    <t>ESTUDIO ENTRENAMIENTO</t>
  </si>
  <si>
    <t>SERVICIOS PROFESIONALES</t>
  </si>
  <si>
    <t>TRANSFERENCIA</t>
  </si>
  <si>
    <t>PROGRAMA INFORMATICOS</t>
  </si>
  <si>
    <t>PUBLICIDAD Y PROPAGANDA FERIA</t>
  </si>
  <si>
    <t>EQUIPOS DE OFICINA</t>
  </si>
  <si>
    <t>COMBUSTIBLE</t>
  </si>
  <si>
    <t>30 DIAS</t>
  </si>
  <si>
    <t>COMPLETA</t>
  </si>
  <si>
    <t>NO HAY CONTRATO</t>
  </si>
  <si>
    <t>FALTA IMPUESTOS</t>
  </si>
  <si>
    <t>EN INVESTIGACION</t>
  </si>
  <si>
    <t>MATERIALES ELECTRICO</t>
  </si>
  <si>
    <t>REFRIGERIOS</t>
  </si>
  <si>
    <t>MATERIALES ELECTRICOS</t>
  </si>
  <si>
    <t>CAPACITACION ESPECIALIZADA (CAES), SRL</t>
  </si>
  <si>
    <t>HONOR. PROF. Y TECNICO</t>
  </si>
  <si>
    <t>1362</t>
  </si>
  <si>
    <t>4014875</t>
  </si>
  <si>
    <t>1315708</t>
  </si>
  <si>
    <t>7397</t>
  </si>
  <si>
    <t>7790</t>
  </si>
  <si>
    <t>8071</t>
  </si>
  <si>
    <t>8424</t>
  </si>
  <si>
    <t>COT-1004</t>
  </si>
  <si>
    <t>SUPERMERCADO PRINCESA</t>
  </si>
  <si>
    <t>PUBLICACIONES AHORA C POR A.</t>
  </si>
  <si>
    <t>PARMALAT DOMINICANA, S.A</t>
  </si>
  <si>
    <t>TALLERES, L.B.R., S.R.L</t>
  </si>
  <si>
    <t>31/5/12</t>
  </si>
  <si>
    <t>PERIODICOS</t>
  </si>
  <si>
    <t>MANTENIMIENTO EQUIP. DE TRANSP.</t>
  </si>
  <si>
    <t>10550</t>
  </si>
  <si>
    <t>4667</t>
  </si>
  <si>
    <t>3828</t>
  </si>
  <si>
    <t>JUNTA AGROEMPRESARIAL DOMINICANA</t>
  </si>
  <si>
    <t>17/11/16</t>
  </si>
  <si>
    <t>16/11/16</t>
  </si>
  <si>
    <t>25/11/16</t>
  </si>
  <si>
    <t>EL PALACIO DE LAS TRANSMISIONES</t>
  </si>
  <si>
    <t>FAC-00044194</t>
  </si>
  <si>
    <t>00192</t>
  </si>
  <si>
    <t>ANALISIS BROMATOLOGICO</t>
  </si>
  <si>
    <t>B1500000001</t>
  </si>
  <si>
    <t>CARIVISION SRL</t>
  </si>
  <si>
    <t>B1500000017</t>
  </si>
  <si>
    <t>B1500000021</t>
  </si>
  <si>
    <t xml:space="preserve">30 DIAS </t>
  </si>
  <si>
    <t>Nota: Los datos suministrados provienen de las facturas recibidas hasta el momento.</t>
  </si>
  <si>
    <t xml:space="preserve">COMPLETA </t>
  </si>
  <si>
    <t>EVELYN CATALINA RODRIGUEZ</t>
  </si>
  <si>
    <t>VENTAS DE CORONAS Y FLORES</t>
  </si>
  <si>
    <t>PROBLEMA DE IMPUESTOS</t>
  </si>
  <si>
    <t>A010010011500001385</t>
  </si>
  <si>
    <t xml:space="preserve">NABO. S.A. </t>
  </si>
  <si>
    <t>SERV.PROGRAMACION RED EN EL CUARTO DE DATO</t>
  </si>
  <si>
    <t>A010010011500001390</t>
  </si>
  <si>
    <t>SERV.LA CENTRAL TELEFONICA</t>
  </si>
  <si>
    <t>B1500000020</t>
  </si>
  <si>
    <t>B1500000338</t>
  </si>
  <si>
    <t>31 DIAS</t>
  </si>
  <si>
    <t>32 DIAS</t>
  </si>
  <si>
    <t>TOTAL GENERAL RD$</t>
  </si>
  <si>
    <t>TOTAL RD$</t>
  </si>
  <si>
    <t>ENERGIA ELECTRICA</t>
  </si>
  <si>
    <t xml:space="preserve">TELEFONO </t>
  </si>
  <si>
    <t xml:space="preserve">FUMIGACION </t>
  </si>
  <si>
    <t>EDESUR</t>
  </si>
  <si>
    <t>B1500000154</t>
  </si>
  <si>
    <t>B1500000094</t>
  </si>
  <si>
    <t>.</t>
  </si>
  <si>
    <t>MANTENIMINETO DE VEH.</t>
  </si>
  <si>
    <t xml:space="preserve">SANTO DOMINGO MOTORS </t>
  </si>
  <si>
    <t xml:space="preserve">PUNTO CIBERNETICO </t>
  </si>
  <si>
    <t>COMPAÑIA DOMINICANA DE TELEFONO S.A</t>
  </si>
  <si>
    <t>B1500000004</t>
  </si>
  <si>
    <t>B1500000108</t>
  </si>
  <si>
    <t>B1500000173</t>
  </si>
  <si>
    <t xml:space="preserve">´PATRONATO </t>
  </si>
  <si>
    <t xml:space="preserve">SERVISIOS JURIDICOS </t>
  </si>
  <si>
    <t xml:space="preserve">RESPUESTOS </t>
  </si>
  <si>
    <t xml:space="preserve">PRODUCTOS FORESTALES </t>
  </si>
  <si>
    <t>B1500000143</t>
  </si>
  <si>
    <t>B1500000153</t>
  </si>
  <si>
    <t>B1500000022</t>
  </si>
  <si>
    <t xml:space="preserve">RECOLECCION DE RESIDUO SOLIDOS </t>
  </si>
  <si>
    <t>B1500000023</t>
  </si>
  <si>
    <t>B1500000117</t>
  </si>
  <si>
    <t xml:space="preserve">DESIFECCION 360 SRL </t>
  </si>
  <si>
    <t xml:space="preserve">PRODUCTO ELECTRICO Y AFINES </t>
  </si>
  <si>
    <t xml:space="preserve">GASOLINA </t>
  </si>
  <si>
    <t xml:space="preserve">PUBLICIDAD Y PROPAGANDA </t>
  </si>
  <si>
    <t xml:space="preserve">ALTICE </t>
  </si>
  <si>
    <t xml:space="preserve">MATOS Y COMPAÑIA </t>
  </si>
  <si>
    <t>B1500000155</t>
  </si>
  <si>
    <t>B1500000303</t>
  </si>
  <si>
    <t>ECO PETROLEO DOMINICANA</t>
  </si>
  <si>
    <t xml:space="preserve">DELTA COMERCIAL </t>
  </si>
  <si>
    <t xml:space="preserve">PUBLICACIONES DE AVISOS OFICIALES </t>
  </si>
  <si>
    <t xml:space="preserve">RAMIREZ MOJICA </t>
  </si>
  <si>
    <t xml:space="preserve">JOLTECA, SRL </t>
  </si>
  <si>
    <t xml:space="preserve">SEMILLAS  </t>
  </si>
  <si>
    <t>B1500000119</t>
  </si>
  <si>
    <t>B1500000306</t>
  </si>
  <si>
    <t>B1500000319</t>
  </si>
  <si>
    <t xml:space="preserve">AGUA </t>
  </si>
  <si>
    <t xml:space="preserve">                </t>
  </si>
  <si>
    <t>B1500000340</t>
  </si>
  <si>
    <t>MANTENIMIENTO DE VEHI.</t>
  </si>
  <si>
    <t xml:space="preserve">GULFSTREAM PETROLEUM </t>
  </si>
  <si>
    <t>JOSE CAPETO GOMEZ ANDUJAR</t>
  </si>
  <si>
    <t xml:space="preserve">YCELSA NAZARET </t>
  </si>
  <si>
    <t xml:space="preserve">AYUNTAMIENTO DEL DISTRITO NACIONAL </t>
  </si>
  <si>
    <t>B1500000478</t>
  </si>
  <si>
    <t>E4500000756</t>
  </si>
  <si>
    <t>E45000001232</t>
  </si>
  <si>
    <t xml:space="preserve">SERVISIOS DE CATERING </t>
  </si>
  <si>
    <t xml:space="preserve">ALIMENTOS Y BEBIDAS PARA PERSONAS </t>
  </si>
  <si>
    <t>E45000002182</t>
  </si>
  <si>
    <t>GRUPO ALASKA S.A</t>
  </si>
  <si>
    <t>EDITORA EL NUEVO DIARIO S.A</t>
  </si>
  <si>
    <t>TELEFONO LOCAL</t>
  </si>
  <si>
    <t>E4500002786</t>
  </si>
  <si>
    <t>MATOS Y CO</t>
  </si>
  <si>
    <t>B1500000148</t>
  </si>
  <si>
    <t>B1500064773</t>
  </si>
  <si>
    <t>ANNEY ALFONSO LOPEZ</t>
  </si>
  <si>
    <t>B15000000093</t>
  </si>
  <si>
    <t>B15000000092</t>
  </si>
  <si>
    <t>E45000016323</t>
  </si>
  <si>
    <t xml:space="preserve">KELVIN CRISTIN LORA ENCARNACION </t>
  </si>
  <si>
    <t>OTROS SERV. TECNICO PROFECCIONALES /SEMILLAS</t>
  </si>
  <si>
    <t>B1500000476</t>
  </si>
  <si>
    <t>E4500003800</t>
  </si>
  <si>
    <t>E4500003847</t>
  </si>
  <si>
    <t>E45000003345</t>
  </si>
  <si>
    <t>E45000003330</t>
  </si>
  <si>
    <t>CLICKTEK</t>
  </si>
  <si>
    <t>E45000000085</t>
  </si>
  <si>
    <t>EQUIPOS DE TECNOLOGIA DE LA INFORMACION Y C</t>
  </si>
  <si>
    <t>E45000003370</t>
  </si>
  <si>
    <t>E45000003382</t>
  </si>
  <si>
    <t>E45000003485</t>
  </si>
  <si>
    <t>E4500003614</t>
  </si>
  <si>
    <t>E4500003606</t>
  </si>
  <si>
    <t>E45000003609</t>
  </si>
  <si>
    <t>E4500003598</t>
  </si>
  <si>
    <t>E45000003479</t>
  </si>
  <si>
    <t>E45000003402</t>
  </si>
  <si>
    <t>E45000003369</t>
  </si>
  <si>
    <t xml:space="preserve">ALQUILER Y RENTA DE EDIFICACIONES Y LOCALES </t>
  </si>
  <si>
    <t>E45000048067</t>
  </si>
  <si>
    <t>E45000001058</t>
  </si>
  <si>
    <t>E4500000745</t>
  </si>
  <si>
    <t>E45000001230</t>
  </si>
  <si>
    <t>EDITORA LISTIN DIARIO,SA</t>
  </si>
  <si>
    <t>E45000001233</t>
  </si>
  <si>
    <t>E45000048066</t>
  </si>
  <si>
    <t xml:space="preserve">LUZARPE MULTISERVICIOS, SRL </t>
  </si>
  <si>
    <t>E45000085839</t>
  </si>
  <si>
    <t>E45000085775</t>
  </si>
  <si>
    <t>GRUPO BRIZATLANTICA DEL CARIBE, SRL</t>
  </si>
  <si>
    <t>E4500000816</t>
  </si>
  <si>
    <t>E4500002235</t>
  </si>
  <si>
    <t>B1500003781</t>
  </si>
  <si>
    <t>B1500003776</t>
  </si>
  <si>
    <t>E455000000093</t>
  </si>
  <si>
    <t xml:space="preserve">CAMARAS DE VIDEO </t>
  </si>
  <si>
    <t>B1500005135</t>
  </si>
  <si>
    <t xml:space="preserve">KARY FLORESTIRIA </t>
  </si>
  <si>
    <t>E45500000259</t>
  </si>
  <si>
    <t>E45500000271</t>
  </si>
  <si>
    <t>E4500003760</t>
  </si>
  <si>
    <t>B1500003777</t>
  </si>
  <si>
    <t xml:space="preserve">GRUPO RIBABRICK </t>
  </si>
  <si>
    <t>SERVISIOS DE MANTENIMINETO REPARACION Y DESM.</t>
  </si>
  <si>
    <t>E4500000746</t>
  </si>
  <si>
    <t>E4500000724</t>
  </si>
  <si>
    <t xml:space="preserve">RANRAIBY, SRL </t>
  </si>
  <si>
    <t>B1500000636</t>
  </si>
  <si>
    <t>RENKEI GROUP</t>
  </si>
  <si>
    <t>B15000000010</t>
  </si>
  <si>
    <t>E45000003846</t>
  </si>
  <si>
    <t xml:space="preserve">JUANCRY TONER SRL </t>
  </si>
  <si>
    <t>UTILES DE ESCRITORIO OFICINA Y INFORMATICA</t>
  </si>
  <si>
    <t>B1500001000</t>
  </si>
  <si>
    <t>B1500001002</t>
  </si>
  <si>
    <t xml:space="preserve">GRUPO INDUKERM </t>
  </si>
  <si>
    <t>PRODUCTOS MEDICINALES PARA USO VETERINARIA</t>
  </si>
  <si>
    <t>FLY DESING</t>
  </si>
  <si>
    <t xml:space="preserve">IMPRESIÓN  ROTULACION </t>
  </si>
  <si>
    <t>RELACIÓN DE FACTURAS PENDIENTES DE PAGO AL 31 JULIO  DEL 2025</t>
  </si>
  <si>
    <t>Responsable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</si>
</sst>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mm/dd/yy\ hh:mm\ AM/PM"/>
    <numFmt numFmtId="166" formatCode="mmm\ d&quot;, &quot;yyyy"/>
    <numFmt numFmtId="167" formatCode="m/d/yyyy"/>
    <numFmt numFmtId="168" formatCode="mmmm\ d&quot;, &quot;yyyy;@"/>
    <numFmt numFmtId="169" formatCode="#,##0.00;\-#,##0.00;* ??"/>
    <numFmt numFmtId="170" formatCode="dd/mm/yy;@"/>
  </numFmts>
  <fonts count="22" x14ac:knownFonts="1">
    <font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58"/>
      <name val="Calibri"/>
      <family val="2"/>
    </font>
    <font>
      <b/>
      <i/>
      <sz val="12"/>
      <color indexed="8"/>
      <name val="Calibri"/>
      <family val="2"/>
    </font>
    <font>
      <sz val="8"/>
      <name val="Calibri"/>
      <family val="2"/>
    </font>
    <font>
      <sz val="12"/>
      <color indexed="8"/>
      <name val="Calibri"/>
      <family val="2"/>
    </font>
    <font>
      <sz val="12"/>
      <color indexed="5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i/>
      <sz val="11"/>
      <color indexed="8"/>
      <name val="Calibri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6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6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10" fillId="0" borderId="0" applyBorder="0" applyProtection="0"/>
    <xf numFmtId="164" fontId="10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0" applyFont="1"/>
    <xf numFmtId="0" fontId="0" fillId="0" borderId="2" xfId="0" applyBorder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5" fontId="1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3" borderId="4" xfId="0" applyFont="1" applyFill="1" applyBorder="1"/>
    <xf numFmtId="0" fontId="0" fillId="0" borderId="5" xfId="0" applyBorder="1"/>
    <xf numFmtId="0" fontId="6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6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 applyAlignment="1">
      <alignment horizontal="right"/>
    </xf>
    <xf numFmtId="168" fontId="6" fillId="4" borderId="4" xfId="0" applyNumberFormat="1" applyFont="1" applyFill="1" applyBorder="1" applyAlignment="1">
      <alignment horizontal="center"/>
    </xf>
    <xf numFmtId="168" fontId="6" fillId="0" borderId="4" xfId="0" applyNumberFormat="1" applyFont="1" applyBorder="1" applyAlignment="1">
      <alignment horizontal="center"/>
    </xf>
    <xf numFmtId="4" fontId="6" fillId="4" borderId="4" xfId="0" applyNumberFormat="1" applyFont="1" applyFill="1" applyBorder="1"/>
    <xf numFmtId="4" fontId="1" fillId="4" borderId="4" xfId="0" applyNumberFormat="1" applyFont="1" applyFill="1" applyBorder="1"/>
    <xf numFmtId="167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6" fillId="4" borderId="4" xfId="0" applyFont="1" applyFill="1" applyBorder="1" applyAlignment="1">
      <alignment horizontal="center"/>
    </xf>
    <xf numFmtId="165" fontId="7" fillId="4" borderId="4" xfId="0" applyNumberFormat="1" applyFont="1" applyFill="1" applyBorder="1" applyAlignment="1">
      <alignment horizontal="center"/>
    </xf>
    <xf numFmtId="168" fontId="7" fillId="0" borderId="4" xfId="0" applyNumberFormat="1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4" fontId="1" fillId="5" borderId="4" xfId="0" applyNumberFormat="1" applyFont="1" applyFill="1" applyBorder="1"/>
    <xf numFmtId="0" fontId="6" fillId="4" borderId="4" xfId="0" applyFont="1" applyFill="1" applyBorder="1"/>
    <xf numFmtId="0" fontId="8" fillId="4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4" fontId="6" fillId="0" borderId="0" xfId="0" applyNumberFormat="1" applyFont="1"/>
    <xf numFmtId="0" fontId="7" fillId="0" borderId="4" xfId="0" applyFont="1" applyBorder="1" applyAlignment="1">
      <alignment horizontal="center"/>
    </xf>
    <xf numFmtId="4" fontId="1" fillId="4" borderId="0" xfId="0" applyNumberFormat="1" applyFont="1" applyFill="1"/>
    <xf numFmtId="168" fontId="6" fillId="4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4" borderId="3" xfId="0" applyFont="1" applyFill="1" applyBorder="1"/>
    <xf numFmtId="0" fontId="6" fillId="4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4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4" fontId="6" fillId="4" borderId="0" xfId="0" applyNumberFormat="1" applyFont="1" applyFill="1"/>
    <xf numFmtId="168" fontId="6" fillId="0" borderId="0" xfId="0" applyNumberFormat="1" applyFont="1" applyAlignment="1">
      <alignment horizontal="center"/>
    </xf>
    <xf numFmtId="0" fontId="0" fillId="7" borderId="0" xfId="0" applyFill="1"/>
    <xf numFmtId="4" fontId="0" fillId="7" borderId="0" xfId="0" applyNumberFormat="1" applyFill="1"/>
    <xf numFmtId="4" fontId="6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 wrapText="1"/>
    </xf>
    <xf numFmtId="4" fontId="6" fillId="8" borderId="4" xfId="0" applyNumberFormat="1" applyFont="1" applyFill="1" applyBorder="1"/>
    <xf numFmtId="0" fontId="0" fillId="8" borderId="0" xfId="0" applyFill="1"/>
    <xf numFmtId="0" fontId="6" fillId="6" borderId="4" xfId="0" applyFont="1" applyFill="1" applyBorder="1" applyAlignment="1">
      <alignment horizontal="center"/>
    </xf>
    <xf numFmtId="166" fontId="6" fillId="9" borderId="4" xfId="0" applyNumberFormat="1" applyFont="1" applyFill="1" applyBorder="1" applyAlignment="1">
      <alignment horizontal="center"/>
    </xf>
    <xf numFmtId="0" fontId="0" fillId="9" borderId="0" xfId="0" applyFill="1"/>
    <xf numFmtId="0" fontId="6" fillId="9" borderId="4" xfId="0" applyFont="1" applyFill="1" applyBorder="1" applyAlignment="1">
      <alignment horizontal="center"/>
    </xf>
    <xf numFmtId="0" fontId="6" fillId="9" borderId="4" xfId="0" applyFont="1" applyFill="1" applyBorder="1"/>
    <xf numFmtId="0" fontId="1" fillId="9" borderId="4" xfId="0" applyFont="1" applyFill="1" applyBorder="1" applyAlignment="1">
      <alignment horizontal="left"/>
    </xf>
    <xf numFmtId="4" fontId="6" fillId="9" borderId="4" xfId="0" applyNumberFormat="1" applyFont="1" applyFill="1" applyBorder="1"/>
    <xf numFmtId="0" fontId="6" fillId="6" borderId="4" xfId="0" applyFont="1" applyFill="1" applyBorder="1"/>
    <xf numFmtId="168" fontId="6" fillId="9" borderId="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22" fontId="6" fillId="0" borderId="0" xfId="0" applyNumberFormat="1" applyFont="1" applyAlignment="1">
      <alignment horizontal="center"/>
    </xf>
    <xf numFmtId="4" fontId="6" fillId="6" borderId="4" xfId="0" applyNumberFormat="1" applyFont="1" applyFill="1" applyBorder="1"/>
    <xf numFmtId="166" fontId="6" fillId="10" borderId="4" xfId="0" applyNumberFormat="1" applyFont="1" applyFill="1" applyBorder="1" applyAlignment="1">
      <alignment horizontal="center"/>
    </xf>
    <xf numFmtId="0" fontId="6" fillId="9" borderId="4" xfId="1" applyFont="1" applyFill="1" applyBorder="1"/>
    <xf numFmtId="4" fontId="0" fillId="10" borderId="0" xfId="0" applyNumberFormat="1" applyFill="1"/>
    <xf numFmtId="0" fontId="11" fillId="9" borderId="4" xfId="0" applyFont="1" applyFill="1" applyBorder="1" applyAlignment="1">
      <alignment horizontal="center"/>
    </xf>
    <xf numFmtId="4" fontId="12" fillId="10" borderId="0" xfId="0" applyNumberFormat="1" applyFont="1" applyFill="1"/>
    <xf numFmtId="0" fontId="12" fillId="9" borderId="0" xfId="0" applyFont="1" applyFill="1"/>
    <xf numFmtId="4" fontId="0" fillId="11" borderId="0" xfId="0" applyNumberFormat="1" applyFill="1"/>
    <xf numFmtId="0" fontId="11" fillId="6" borderId="4" xfId="0" applyFont="1" applyFill="1" applyBorder="1" applyAlignment="1">
      <alignment horizontal="center"/>
    </xf>
    <xf numFmtId="0" fontId="11" fillId="6" borderId="4" xfId="0" applyFont="1" applyFill="1" applyBorder="1"/>
    <xf numFmtId="166" fontId="11" fillId="9" borderId="4" xfId="0" applyNumberFormat="1" applyFont="1" applyFill="1" applyBorder="1" applyAlignment="1">
      <alignment horizontal="center"/>
    </xf>
    <xf numFmtId="168" fontId="11" fillId="9" borderId="4" xfId="0" applyNumberFormat="1" applyFont="1" applyFill="1" applyBorder="1" applyAlignment="1">
      <alignment horizontal="center"/>
    </xf>
    <xf numFmtId="4" fontId="11" fillId="9" borderId="4" xfId="0" applyNumberFormat="1" applyFont="1" applyFill="1" applyBorder="1"/>
    <xf numFmtId="4" fontId="6" fillId="12" borderId="4" xfId="0" applyNumberFormat="1" applyFont="1" applyFill="1" applyBorder="1"/>
    <xf numFmtId="4" fontId="11" fillId="8" borderId="4" xfId="0" applyNumberFormat="1" applyFont="1" applyFill="1" applyBorder="1" applyAlignment="1">
      <alignment horizontal="right"/>
    </xf>
    <xf numFmtId="4" fontId="6" fillId="13" borderId="4" xfId="0" applyNumberFormat="1" applyFont="1" applyFill="1" applyBorder="1"/>
    <xf numFmtId="4" fontId="6" fillId="8" borderId="4" xfId="0" applyNumberFormat="1" applyFont="1" applyFill="1" applyBorder="1" applyAlignment="1">
      <alignment horizontal="right"/>
    </xf>
    <xf numFmtId="4" fontId="0" fillId="9" borderId="0" xfId="0" applyNumberFormat="1" applyFill="1"/>
    <xf numFmtId="4" fontId="6" fillId="7" borderId="4" xfId="0" applyNumberFormat="1" applyFont="1" applyFill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" fontId="11" fillId="0" borderId="4" xfId="0" applyNumberFormat="1" applyFont="1" applyBorder="1"/>
    <xf numFmtId="166" fontId="11" fillId="0" borderId="4" xfId="0" applyNumberFormat="1" applyFont="1" applyBorder="1" applyAlignment="1">
      <alignment horizontal="center"/>
    </xf>
    <xf numFmtId="4" fontId="12" fillId="0" borderId="0" xfId="0" applyNumberFormat="1" applyFont="1"/>
    <xf numFmtId="0" fontId="12" fillId="0" borderId="0" xfId="0" applyFont="1"/>
    <xf numFmtId="0" fontId="6" fillId="0" borderId="4" xfId="1" applyFont="1" applyBorder="1"/>
    <xf numFmtId="0" fontId="6" fillId="8" borderId="0" xfId="0" applyFont="1" applyFill="1"/>
    <xf numFmtId="4" fontId="1" fillId="8" borderId="4" xfId="0" applyNumberFormat="1" applyFont="1" applyFill="1" applyBorder="1"/>
    <xf numFmtId="0" fontId="6" fillId="8" borderId="0" xfId="0" applyFont="1" applyFill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4" xfId="0" applyFont="1" applyFill="1" applyBorder="1"/>
    <xf numFmtId="166" fontId="6" fillId="13" borderId="4" xfId="0" applyNumberFormat="1" applyFont="1" applyFill="1" applyBorder="1" applyAlignment="1">
      <alignment horizontal="center"/>
    </xf>
    <xf numFmtId="4" fontId="0" fillId="13" borderId="0" xfId="0" applyNumberFormat="1" applyFill="1"/>
    <xf numFmtId="0" fontId="0" fillId="13" borderId="0" xfId="0" applyFill="1"/>
    <xf numFmtId="4" fontId="6" fillId="8" borderId="0" xfId="0" applyNumberFormat="1" applyFont="1" applyFill="1"/>
    <xf numFmtId="0" fontId="1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left" vertical="center"/>
    </xf>
    <xf numFmtId="169" fontId="14" fillId="0" borderId="4" xfId="0" applyNumberFormat="1" applyFont="1" applyBorder="1" applyAlignment="1">
      <alignment horizontal="right" vertical="center"/>
    </xf>
    <xf numFmtId="14" fontId="14" fillId="0" borderId="4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49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4" fillId="0" borderId="4" xfId="0" applyFont="1" applyBorder="1" applyAlignment="1" applyProtection="1">
      <alignment vertical="center"/>
      <protection locked="0"/>
    </xf>
    <xf numFmtId="164" fontId="14" fillId="0" borderId="4" xfId="2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7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9" fontId="14" fillId="14" borderId="4" xfId="0" applyNumberFormat="1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49" fontId="14" fillId="16" borderId="4" xfId="0" applyNumberFormat="1" applyFont="1" applyFill="1" applyBorder="1" applyAlignment="1">
      <alignment horizontal="left" vertical="center"/>
    </xf>
    <xf numFmtId="49" fontId="14" fillId="14" borderId="10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" fontId="17" fillId="0" borderId="4" xfId="0" applyNumberFormat="1" applyFont="1" applyBorder="1" applyAlignment="1">
      <alignment vertical="center"/>
    </xf>
    <xf numFmtId="168" fontId="16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17" fillId="17" borderId="4" xfId="0" applyNumberFormat="1" applyFont="1" applyFill="1" applyBorder="1" applyAlignment="1">
      <alignment vertical="center"/>
    </xf>
    <xf numFmtId="0" fontId="19" fillId="17" borderId="6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70" fontId="14" fillId="0" borderId="4" xfId="0" applyNumberFormat="1" applyFont="1" applyBorder="1" applyAlignment="1">
      <alignment horizontal="right" vertical="center"/>
    </xf>
    <xf numFmtId="0" fontId="19" fillId="19" borderId="10" xfId="0" applyFont="1" applyFill="1" applyBorder="1" applyAlignment="1">
      <alignment horizontal="center" vertical="center"/>
    </xf>
    <xf numFmtId="0" fontId="19" fillId="20" borderId="10" xfId="0" applyFont="1" applyFill="1" applyBorder="1" applyAlignment="1">
      <alignment horizontal="center" vertical="center" wrapText="1"/>
    </xf>
    <xf numFmtId="49" fontId="14" fillId="18" borderId="4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9" fontId="15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>
      <alignment horizontal="center" vertical="center"/>
    </xf>
    <xf numFmtId="49" fontId="14" fillId="15" borderId="4" xfId="0" applyNumberFormat="1" applyFont="1" applyFill="1" applyBorder="1" applyAlignment="1">
      <alignment horizontal="left" vertical="center"/>
    </xf>
    <xf numFmtId="0" fontId="14" fillId="15" borderId="4" xfId="0" applyFont="1" applyFill="1" applyBorder="1" applyAlignment="1">
      <alignment horizontal="left" vertical="center"/>
    </xf>
    <xf numFmtId="169" fontId="14" fillId="15" borderId="4" xfId="0" applyNumberFormat="1" applyFont="1" applyFill="1" applyBorder="1" applyAlignment="1">
      <alignment horizontal="right" vertical="center"/>
    </xf>
    <xf numFmtId="14" fontId="14" fillId="15" borderId="4" xfId="0" applyNumberFormat="1" applyFont="1" applyFill="1" applyBorder="1" applyAlignment="1">
      <alignment horizontal="right" vertical="center"/>
    </xf>
    <xf numFmtId="0" fontId="14" fillId="15" borderId="4" xfId="0" applyFont="1" applyFill="1" applyBorder="1" applyAlignment="1" applyProtection="1">
      <alignment vertical="center"/>
      <protection locked="0"/>
    </xf>
    <xf numFmtId="0" fontId="14" fillId="15" borderId="0" xfId="0" applyFont="1" applyFill="1"/>
    <xf numFmtId="168" fontId="16" fillId="15" borderId="4" xfId="0" applyNumberFormat="1" applyFont="1" applyFill="1" applyBorder="1" applyAlignment="1">
      <alignment vertical="center"/>
    </xf>
    <xf numFmtId="0" fontId="16" fillId="15" borderId="4" xfId="0" applyFont="1" applyFill="1" applyBorder="1" applyAlignment="1">
      <alignment vertical="center"/>
    </xf>
    <xf numFmtId="0" fontId="17" fillId="15" borderId="4" xfId="0" applyFont="1" applyFill="1" applyBorder="1" applyAlignment="1">
      <alignment vertical="center"/>
    </xf>
    <xf numFmtId="4" fontId="17" fillId="15" borderId="4" xfId="0" applyNumberFormat="1" applyFont="1" applyFill="1" applyBorder="1" applyAlignment="1">
      <alignment vertical="center"/>
    </xf>
    <xf numFmtId="0" fontId="18" fillId="15" borderId="0" xfId="0" applyFont="1" applyFill="1" applyAlignment="1">
      <alignment vertical="center"/>
    </xf>
    <xf numFmtId="49" fontId="14" fillId="15" borderId="7" xfId="0" applyNumberFormat="1" applyFont="1" applyFill="1" applyBorder="1" applyAlignment="1">
      <alignment horizontal="left" vertical="center"/>
    </xf>
    <xf numFmtId="0" fontId="14" fillId="15" borderId="9" xfId="0" applyFont="1" applyFill="1" applyBorder="1" applyAlignment="1">
      <alignment horizontal="left" vertical="center"/>
    </xf>
    <xf numFmtId="0" fontId="17" fillId="15" borderId="4" xfId="0" applyFont="1" applyFill="1" applyBorder="1" applyAlignment="1">
      <alignment vertical="center" wrapText="1"/>
    </xf>
    <xf numFmtId="0" fontId="21" fillId="15" borderId="0" xfId="0" applyFont="1" applyFill="1" applyAlignment="1">
      <alignment vertical="center"/>
    </xf>
    <xf numFmtId="164" fontId="0" fillId="0" borderId="0" xfId="2" applyFont="1" applyFill="1" applyBorder="1" applyAlignment="1">
      <alignment horizontal="center" vertical="center"/>
    </xf>
    <xf numFmtId="0" fontId="20" fillId="15" borderId="0" xfId="0" applyFont="1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14" fillId="15" borderId="10" xfId="0" applyFont="1" applyFill="1" applyBorder="1" applyAlignment="1">
      <alignment horizontal="left" vertical="center"/>
    </xf>
    <xf numFmtId="49" fontId="14" fillId="15" borderId="10" xfId="0" applyNumberFormat="1" applyFont="1" applyFill="1" applyBorder="1" applyAlignment="1">
      <alignment horizontal="left" vertical="center"/>
    </xf>
    <xf numFmtId="169" fontId="14" fillId="15" borderId="10" xfId="0" applyNumberFormat="1" applyFont="1" applyFill="1" applyBorder="1" applyAlignment="1">
      <alignment horizontal="right" vertical="center"/>
    </xf>
    <xf numFmtId="14" fontId="14" fillId="15" borderId="10" xfId="0" applyNumberFormat="1" applyFont="1" applyFill="1" applyBorder="1" applyAlignment="1">
      <alignment horizontal="right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4" fillId="15" borderId="10" xfId="0" applyFont="1" applyFill="1" applyBorder="1" applyAlignment="1" applyProtection="1">
      <alignment horizontal="left" vertical="center" wrapText="1" shrinkToFit="1"/>
      <protection locked="0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wrapText="1"/>
    </xf>
    <xf numFmtId="0" fontId="17" fillId="15" borderId="7" xfId="0" applyFont="1" applyFill="1" applyBorder="1" applyAlignment="1">
      <alignment horizontal="center" vertical="center"/>
    </xf>
    <xf numFmtId="0" fontId="17" fillId="15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E6E6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150"/>
  <sheetViews>
    <sheetView tabSelected="1" zoomScale="80" zoomScaleNormal="80" zoomScaleSheetLayoutView="30" workbookViewId="0">
      <selection activeCell="E147" sqref="E147"/>
    </sheetView>
  </sheetViews>
  <sheetFormatPr defaultColWidth="10.7109375" defaultRowHeight="15.75" customHeight="1" x14ac:dyDescent="0.25"/>
  <cols>
    <col min="1" max="1" width="12.28515625" style="116" customWidth="1"/>
    <col min="2" max="2" width="25.28515625" style="116" customWidth="1"/>
    <col min="3" max="3" width="57" style="124" customWidth="1"/>
    <col min="4" max="4" width="54.7109375" style="124" customWidth="1"/>
    <col min="5" max="5" width="20" style="124" customWidth="1"/>
    <col min="6" max="6" width="12.5703125" style="124" customWidth="1"/>
    <col min="7" max="7" width="18.140625" style="116" bestFit="1" customWidth="1"/>
    <col min="8" max="8" width="14.85546875" style="116" customWidth="1"/>
    <col min="9" max="9" width="14.140625" style="116" bestFit="1" customWidth="1"/>
    <col min="10" max="10" width="14.7109375" style="116" customWidth="1"/>
    <col min="11" max="11" width="16.7109375" style="116" customWidth="1"/>
    <col min="12" max="12" width="36.5703125" style="124" customWidth="1"/>
    <col min="15" max="15" width="13.42578125" customWidth="1"/>
  </cols>
  <sheetData>
    <row r="1" spans="1:12" s="138" customFormat="1" ht="20.100000000000001" customHeight="1" x14ac:dyDescent="0.25">
      <c r="A1" s="179" t="s">
        <v>266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18"/>
    </row>
    <row r="2" spans="1:12" s="138" customFormat="1" ht="20.100000000000001" customHeight="1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18"/>
    </row>
    <row r="3" spans="1:12" s="138" customFormat="1" ht="20.100000000000001" customHeight="1" x14ac:dyDescent="0.25">
      <c r="A3" s="118"/>
      <c r="B3" s="121"/>
      <c r="C3" s="118"/>
      <c r="D3" s="118"/>
      <c r="E3" s="118"/>
      <c r="F3" s="118"/>
      <c r="G3" s="121"/>
      <c r="H3" s="121"/>
      <c r="I3" s="121"/>
      <c r="J3" s="121"/>
      <c r="K3" s="121"/>
      <c r="L3" s="118"/>
    </row>
    <row r="4" spans="1:12" s="138" customFormat="1" ht="20.100000000000001" customHeight="1" x14ac:dyDescent="0.25">
      <c r="A4" s="118"/>
      <c r="B4" s="150"/>
      <c r="C4" s="139" t="s">
        <v>1</v>
      </c>
      <c r="D4" s="140" t="s">
        <v>2</v>
      </c>
      <c r="E4" s="141"/>
      <c r="F4" s="141"/>
      <c r="G4" s="150"/>
      <c r="H4" s="150"/>
      <c r="I4" s="150"/>
      <c r="J4" s="150"/>
      <c r="K4" s="150"/>
      <c r="L4" s="118"/>
    </row>
    <row r="5" spans="1:12" s="138" customFormat="1" ht="20.100000000000001" customHeight="1" x14ac:dyDescent="0.25">
      <c r="A5" s="135"/>
      <c r="B5" s="135"/>
      <c r="C5" s="135"/>
      <c r="D5" s="135" t="s">
        <v>351</v>
      </c>
      <c r="E5" s="135"/>
      <c r="F5" s="135"/>
      <c r="G5" s="135"/>
      <c r="H5" s="135"/>
      <c r="I5" s="135"/>
      <c r="J5" s="135"/>
      <c r="K5" s="135"/>
      <c r="L5" s="118"/>
    </row>
    <row r="6" spans="1:12" s="138" customFormat="1" ht="20.100000000000001" customHeight="1" x14ac:dyDescent="0.25">
      <c r="A6" s="135" t="s">
        <v>3</v>
      </c>
      <c r="B6" s="142"/>
      <c r="C6" s="143"/>
      <c r="D6" s="144"/>
      <c r="E6" s="118"/>
      <c r="F6" s="118"/>
      <c r="G6" s="145"/>
      <c r="H6" s="145"/>
      <c r="I6" s="145"/>
      <c r="J6" s="145"/>
      <c r="K6" s="121"/>
      <c r="L6" s="118"/>
    </row>
    <row r="7" spans="1:12" s="138" customFormat="1" ht="20.100000000000001" customHeight="1" x14ac:dyDescent="0.25">
      <c r="A7" s="118"/>
      <c r="B7" s="121"/>
      <c r="C7" s="118"/>
      <c r="D7" s="118"/>
      <c r="E7" s="118"/>
      <c r="F7" s="118"/>
      <c r="G7" s="121"/>
      <c r="H7" s="121"/>
      <c r="I7" s="121"/>
      <c r="J7" s="121"/>
      <c r="K7" s="121"/>
      <c r="L7" s="118"/>
    </row>
    <row r="8" spans="1:12" s="150" customFormat="1" ht="31.5" x14ac:dyDescent="0.25">
      <c r="A8" s="137" t="s">
        <v>4</v>
      </c>
      <c r="B8" s="147" t="s">
        <v>5</v>
      </c>
      <c r="C8" s="147" t="s">
        <v>6</v>
      </c>
      <c r="D8" s="147" t="s">
        <v>7</v>
      </c>
      <c r="E8" s="147" t="s">
        <v>8</v>
      </c>
      <c r="F8" s="148" t="s">
        <v>9</v>
      </c>
      <c r="G8" s="148" t="s">
        <v>10</v>
      </c>
      <c r="H8" s="147" t="s">
        <v>11</v>
      </c>
      <c r="I8" s="147" t="s">
        <v>12</v>
      </c>
      <c r="J8" s="147" t="s">
        <v>13</v>
      </c>
      <c r="K8" s="147" t="s">
        <v>14</v>
      </c>
      <c r="L8" s="147" t="s">
        <v>15</v>
      </c>
    </row>
    <row r="9" spans="1:12" s="119" customFormat="1" ht="20.100000000000001" customHeight="1" x14ac:dyDescent="0.25">
      <c r="A9" s="113">
        <v>1</v>
      </c>
      <c r="B9" s="110" t="s">
        <v>122</v>
      </c>
      <c r="C9" s="127" t="s">
        <v>98</v>
      </c>
      <c r="D9" s="128" t="s">
        <v>162</v>
      </c>
      <c r="E9" s="111">
        <v>-7000</v>
      </c>
      <c r="F9" s="112">
        <v>40159</v>
      </c>
      <c r="G9" s="111" t="s">
        <v>167</v>
      </c>
      <c r="H9" s="111"/>
      <c r="I9" s="111"/>
      <c r="J9" s="111"/>
      <c r="K9" s="111">
        <f t="shared" ref="K9:K62" si="0">+E9</f>
        <v>-7000</v>
      </c>
      <c r="L9" s="122" t="s">
        <v>170</v>
      </c>
    </row>
    <row r="10" spans="1:12" s="119" customFormat="1" ht="20.100000000000001" customHeight="1" x14ac:dyDescent="0.25">
      <c r="A10" s="113">
        <v>2</v>
      </c>
      <c r="B10" s="110" t="s">
        <v>107</v>
      </c>
      <c r="C10" s="127" t="s">
        <v>89</v>
      </c>
      <c r="D10" s="128" t="s">
        <v>156</v>
      </c>
      <c r="E10" s="111">
        <v>40600</v>
      </c>
      <c r="F10" s="112">
        <v>40299</v>
      </c>
      <c r="G10" s="111" t="s">
        <v>167</v>
      </c>
      <c r="H10" s="111"/>
      <c r="I10" s="111"/>
      <c r="J10" s="111"/>
      <c r="K10" s="111">
        <f t="shared" si="0"/>
        <v>40600</v>
      </c>
      <c r="L10" s="122" t="s">
        <v>168</v>
      </c>
    </row>
    <row r="11" spans="1:12" s="119" customFormat="1" ht="20.100000000000001" customHeight="1" x14ac:dyDescent="0.25">
      <c r="A11" s="113">
        <v>3</v>
      </c>
      <c r="B11" s="110" t="s">
        <v>116</v>
      </c>
      <c r="C11" s="127" t="s">
        <v>92</v>
      </c>
      <c r="D11" s="128" t="s">
        <v>174</v>
      </c>
      <c r="E11" s="111">
        <v>11423.44</v>
      </c>
      <c r="F11" s="112" t="s">
        <v>147</v>
      </c>
      <c r="G11" s="111" t="s">
        <v>167</v>
      </c>
      <c r="H11" s="111"/>
      <c r="I11" s="111"/>
      <c r="J11" s="111"/>
      <c r="K11" s="111">
        <f t="shared" si="0"/>
        <v>11423.44</v>
      </c>
      <c r="L11" s="122" t="s">
        <v>168</v>
      </c>
    </row>
    <row r="12" spans="1:12" s="114" customFormat="1" ht="20.100000000000001" customHeight="1" x14ac:dyDescent="0.25">
      <c r="A12" s="113">
        <v>4</v>
      </c>
      <c r="B12" s="110" t="s">
        <v>106</v>
      </c>
      <c r="C12" s="127" t="s">
        <v>87</v>
      </c>
      <c r="D12" s="128" t="s">
        <v>155</v>
      </c>
      <c r="E12" s="111">
        <v>-550</v>
      </c>
      <c r="F12" s="112" t="s">
        <v>144</v>
      </c>
      <c r="G12" s="111" t="s">
        <v>167</v>
      </c>
      <c r="H12" s="111"/>
      <c r="I12" s="111"/>
      <c r="J12" s="111"/>
      <c r="K12" s="111">
        <f t="shared" si="0"/>
        <v>-550</v>
      </c>
      <c r="L12" s="122" t="s">
        <v>168</v>
      </c>
    </row>
    <row r="13" spans="1:12" s="120" customFormat="1" ht="20.100000000000001" customHeight="1" x14ac:dyDescent="0.25">
      <c r="A13" s="113">
        <v>5</v>
      </c>
      <c r="B13" s="110" t="s">
        <v>194</v>
      </c>
      <c r="C13" s="127" t="s">
        <v>175</v>
      </c>
      <c r="D13" s="128" t="s">
        <v>160</v>
      </c>
      <c r="E13" s="111">
        <v>6175</v>
      </c>
      <c r="F13" s="112" t="s">
        <v>198</v>
      </c>
      <c r="G13" s="111" t="s">
        <v>167</v>
      </c>
      <c r="H13" s="111"/>
      <c r="I13" s="111"/>
      <c r="J13" s="111"/>
      <c r="K13" s="111">
        <f t="shared" si="0"/>
        <v>6175</v>
      </c>
      <c r="L13" s="122" t="s">
        <v>168</v>
      </c>
    </row>
    <row r="14" spans="1:12" s="119" customFormat="1" ht="20.100000000000001" customHeight="1" x14ac:dyDescent="0.25">
      <c r="A14" s="113">
        <v>6</v>
      </c>
      <c r="B14" s="110" t="s">
        <v>127</v>
      </c>
      <c r="C14" s="127" t="s">
        <v>103</v>
      </c>
      <c r="D14" s="128" t="s">
        <v>155</v>
      </c>
      <c r="E14" s="111">
        <v>0.01</v>
      </c>
      <c r="F14" s="112" t="s">
        <v>152</v>
      </c>
      <c r="G14" s="111" t="s">
        <v>167</v>
      </c>
      <c r="H14" s="111"/>
      <c r="I14" s="111"/>
      <c r="J14" s="111"/>
      <c r="K14" s="111">
        <f t="shared" si="0"/>
        <v>0.01</v>
      </c>
      <c r="L14" s="122" t="s">
        <v>170</v>
      </c>
    </row>
    <row r="15" spans="1:12" s="114" customFormat="1" ht="20.100000000000001" customHeight="1" x14ac:dyDescent="0.25">
      <c r="A15" s="113">
        <v>7</v>
      </c>
      <c r="B15" s="110" t="s">
        <v>126</v>
      </c>
      <c r="C15" s="127" t="s">
        <v>103</v>
      </c>
      <c r="D15" s="128" t="s">
        <v>155</v>
      </c>
      <c r="E15" s="111">
        <v>-7.0000000000000007E-2</v>
      </c>
      <c r="F15" s="112" t="s">
        <v>152</v>
      </c>
      <c r="G15" s="111" t="s">
        <v>167</v>
      </c>
      <c r="H15" s="111"/>
      <c r="I15" s="111"/>
      <c r="J15" s="111"/>
      <c r="K15" s="111">
        <f t="shared" si="0"/>
        <v>-7.0000000000000007E-2</v>
      </c>
      <c r="L15" s="122" t="s">
        <v>170</v>
      </c>
    </row>
    <row r="16" spans="1:12" s="114" customFormat="1" ht="20.100000000000001" customHeight="1" x14ac:dyDescent="0.25">
      <c r="A16" s="113">
        <v>8</v>
      </c>
      <c r="B16" s="110" t="s">
        <v>128</v>
      </c>
      <c r="C16" s="127" t="s">
        <v>103</v>
      </c>
      <c r="D16" s="128" t="s">
        <v>155</v>
      </c>
      <c r="E16" s="111">
        <v>5870</v>
      </c>
      <c r="F16" s="112" t="s">
        <v>153</v>
      </c>
      <c r="G16" s="111" t="s">
        <v>167</v>
      </c>
      <c r="H16" s="111"/>
      <c r="I16" s="111"/>
      <c r="J16" s="111"/>
      <c r="K16" s="111">
        <f t="shared" si="0"/>
        <v>5870</v>
      </c>
      <c r="L16" s="122" t="s">
        <v>170</v>
      </c>
    </row>
    <row r="17" spans="1:12" s="114" customFormat="1" ht="20.100000000000001" customHeight="1" x14ac:dyDescent="0.25">
      <c r="A17" s="113">
        <v>9</v>
      </c>
      <c r="B17" s="110" t="s">
        <v>129</v>
      </c>
      <c r="C17" s="127" t="s">
        <v>103</v>
      </c>
      <c r="D17" s="128" t="s">
        <v>155</v>
      </c>
      <c r="E17" s="111">
        <v>6290</v>
      </c>
      <c r="F17" s="112" t="s">
        <v>153</v>
      </c>
      <c r="G17" s="111" t="s">
        <v>167</v>
      </c>
      <c r="H17" s="111"/>
      <c r="I17" s="111"/>
      <c r="J17" s="111"/>
      <c r="K17" s="111">
        <f t="shared" si="0"/>
        <v>6290</v>
      </c>
      <c r="L17" s="122" t="s">
        <v>170</v>
      </c>
    </row>
    <row r="18" spans="1:12" s="114" customFormat="1" ht="20.100000000000001" customHeight="1" x14ac:dyDescent="0.25">
      <c r="A18" s="113">
        <v>10</v>
      </c>
      <c r="B18" s="110" t="s">
        <v>130</v>
      </c>
      <c r="C18" s="127" t="s">
        <v>103</v>
      </c>
      <c r="D18" s="128" t="s">
        <v>155</v>
      </c>
      <c r="E18" s="111">
        <v>1100</v>
      </c>
      <c r="F18" s="112" t="s">
        <v>153</v>
      </c>
      <c r="G18" s="111" t="s">
        <v>167</v>
      </c>
      <c r="H18" s="111"/>
      <c r="I18" s="111"/>
      <c r="J18" s="111"/>
      <c r="K18" s="111">
        <f t="shared" si="0"/>
        <v>1100</v>
      </c>
      <c r="L18" s="122" t="s">
        <v>170</v>
      </c>
    </row>
    <row r="19" spans="1:12" s="115" customFormat="1" ht="20.100000000000001" customHeight="1" x14ac:dyDescent="0.2">
      <c r="A19" s="113">
        <v>11</v>
      </c>
      <c r="B19" s="110" t="s">
        <v>131</v>
      </c>
      <c r="C19" s="127" t="s">
        <v>103</v>
      </c>
      <c r="D19" s="128" t="s">
        <v>155</v>
      </c>
      <c r="E19" s="111">
        <v>696</v>
      </c>
      <c r="F19" s="112" t="s">
        <v>153</v>
      </c>
      <c r="G19" s="111" t="s">
        <v>167</v>
      </c>
      <c r="H19" s="111"/>
      <c r="I19" s="111"/>
      <c r="J19" s="111"/>
      <c r="K19" s="111">
        <f t="shared" si="0"/>
        <v>696</v>
      </c>
      <c r="L19" s="122" t="s">
        <v>170</v>
      </c>
    </row>
    <row r="20" spans="1:12" s="115" customFormat="1" ht="20.100000000000001" customHeight="1" x14ac:dyDescent="0.2">
      <c r="A20" s="113">
        <v>12</v>
      </c>
      <c r="B20" s="110" t="s">
        <v>132</v>
      </c>
      <c r="C20" s="127" t="s">
        <v>103</v>
      </c>
      <c r="D20" s="128" t="s">
        <v>155</v>
      </c>
      <c r="E20" s="111">
        <v>1400</v>
      </c>
      <c r="F20" s="112" t="s">
        <v>153</v>
      </c>
      <c r="G20" s="111" t="s">
        <v>167</v>
      </c>
      <c r="H20" s="111"/>
      <c r="I20" s="111"/>
      <c r="J20" s="111"/>
      <c r="K20" s="111">
        <f t="shared" si="0"/>
        <v>1400</v>
      </c>
      <c r="L20" s="122" t="s">
        <v>170</v>
      </c>
    </row>
    <row r="21" spans="1:12" s="114" customFormat="1" ht="20.100000000000001" customHeight="1" x14ac:dyDescent="0.25">
      <c r="A21" s="113">
        <v>13</v>
      </c>
      <c r="B21" s="110" t="s">
        <v>134</v>
      </c>
      <c r="C21" s="127" t="s">
        <v>103</v>
      </c>
      <c r="D21" s="128" t="s">
        <v>155</v>
      </c>
      <c r="E21" s="111">
        <v>1360</v>
      </c>
      <c r="F21" s="112" t="s">
        <v>153</v>
      </c>
      <c r="G21" s="111" t="s">
        <v>167</v>
      </c>
      <c r="H21" s="111"/>
      <c r="I21" s="111"/>
      <c r="J21" s="111"/>
      <c r="K21" s="111">
        <f t="shared" si="0"/>
        <v>1360</v>
      </c>
      <c r="L21" s="122" t="s">
        <v>170</v>
      </c>
    </row>
    <row r="22" spans="1:12" s="115" customFormat="1" ht="20.100000000000001" customHeight="1" x14ac:dyDescent="0.2">
      <c r="A22" s="113">
        <v>14</v>
      </c>
      <c r="B22" s="110" t="s">
        <v>133</v>
      </c>
      <c r="C22" s="127" t="s">
        <v>103</v>
      </c>
      <c r="D22" s="128" t="s">
        <v>155</v>
      </c>
      <c r="E22" s="111">
        <v>1100</v>
      </c>
      <c r="F22" s="112" t="s">
        <v>153</v>
      </c>
      <c r="G22" s="111" t="s">
        <v>167</v>
      </c>
      <c r="H22" s="111"/>
      <c r="I22" s="111"/>
      <c r="J22" s="111"/>
      <c r="K22" s="111">
        <f t="shared" si="0"/>
        <v>1100</v>
      </c>
      <c r="L22" s="122" t="s">
        <v>170</v>
      </c>
    </row>
    <row r="23" spans="1:12" s="114" customFormat="1" ht="20.100000000000001" customHeight="1" x14ac:dyDescent="0.25">
      <c r="A23" s="113">
        <v>15</v>
      </c>
      <c r="B23" s="110" t="s">
        <v>135</v>
      </c>
      <c r="C23" s="127" t="s">
        <v>103</v>
      </c>
      <c r="D23" s="128" t="s">
        <v>155</v>
      </c>
      <c r="E23" s="111">
        <v>1615</v>
      </c>
      <c r="F23" s="112" t="s">
        <v>153</v>
      </c>
      <c r="G23" s="111" t="s">
        <v>167</v>
      </c>
      <c r="H23" s="111"/>
      <c r="I23" s="111"/>
      <c r="J23" s="111"/>
      <c r="K23" s="111">
        <f t="shared" si="0"/>
        <v>1615</v>
      </c>
      <c r="L23" s="122" t="s">
        <v>170</v>
      </c>
    </row>
    <row r="24" spans="1:12" s="119" customFormat="1" ht="20.100000000000001" customHeight="1" x14ac:dyDescent="0.25">
      <c r="A24" s="113">
        <v>16</v>
      </c>
      <c r="B24" s="110" t="s">
        <v>136</v>
      </c>
      <c r="C24" s="127" t="s">
        <v>103</v>
      </c>
      <c r="D24" s="128" t="s">
        <v>155</v>
      </c>
      <c r="E24" s="111">
        <v>1190</v>
      </c>
      <c r="F24" s="112" t="s">
        <v>153</v>
      </c>
      <c r="G24" s="111" t="s">
        <v>167</v>
      </c>
      <c r="H24" s="111"/>
      <c r="I24" s="111"/>
      <c r="J24" s="111"/>
      <c r="K24" s="111">
        <f t="shared" si="0"/>
        <v>1190</v>
      </c>
      <c r="L24" s="122" t="s">
        <v>170</v>
      </c>
    </row>
    <row r="25" spans="1:12" s="115" customFormat="1" ht="20.100000000000001" customHeight="1" x14ac:dyDescent="0.2">
      <c r="A25" s="113">
        <v>17</v>
      </c>
      <c r="B25" s="110" t="s">
        <v>140</v>
      </c>
      <c r="C25" s="127" t="s">
        <v>103</v>
      </c>
      <c r="D25" s="128" t="s">
        <v>155</v>
      </c>
      <c r="E25" s="111">
        <v>1100</v>
      </c>
      <c r="F25" s="112" t="s">
        <v>153</v>
      </c>
      <c r="G25" s="111" t="s">
        <v>167</v>
      </c>
      <c r="H25" s="111"/>
      <c r="I25" s="111"/>
      <c r="J25" s="111"/>
      <c r="K25" s="111">
        <f t="shared" si="0"/>
        <v>1100</v>
      </c>
      <c r="L25" s="122" t="s">
        <v>170</v>
      </c>
    </row>
    <row r="26" spans="1:12" s="114" customFormat="1" ht="20.100000000000001" customHeight="1" x14ac:dyDescent="0.25">
      <c r="A26" s="113">
        <v>18</v>
      </c>
      <c r="B26" s="110" t="s">
        <v>137</v>
      </c>
      <c r="C26" s="127" t="s">
        <v>103</v>
      </c>
      <c r="D26" s="128" t="s">
        <v>155</v>
      </c>
      <c r="E26" s="111">
        <v>1200</v>
      </c>
      <c r="F26" s="112" t="s">
        <v>153</v>
      </c>
      <c r="G26" s="111" t="s">
        <v>167</v>
      </c>
      <c r="H26" s="111"/>
      <c r="I26" s="111"/>
      <c r="J26" s="111"/>
      <c r="K26" s="111">
        <f t="shared" si="0"/>
        <v>1200</v>
      </c>
      <c r="L26" s="122" t="s">
        <v>170</v>
      </c>
    </row>
    <row r="27" spans="1:12" s="114" customFormat="1" ht="20.100000000000001" customHeight="1" x14ac:dyDescent="0.25">
      <c r="A27" s="113">
        <v>19</v>
      </c>
      <c r="B27" s="110" t="s">
        <v>139</v>
      </c>
      <c r="C27" s="127" t="s">
        <v>103</v>
      </c>
      <c r="D27" s="128" t="s">
        <v>155</v>
      </c>
      <c r="E27" s="111">
        <v>2600</v>
      </c>
      <c r="F27" s="112" t="s">
        <v>153</v>
      </c>
      <c r="G27" s="111" t="s">
        <v>167</v>
      </c>
      <c r="H27" s="111"/>
      <c r="I27" s="111"/>
      <c r="J27" s="111"/>
      <c r="K27" s="111">
        <f t="shared" si="0"/>
        <v>2600</v>
      </c>
      <c r="L27" s="122" t="s">
        <v>170</v>
      </c>
    </row>
    <row r="28" spans="1:12" s="114" customFormat="1" ht="20.100000000000001" customHeight="1" x14ac:dyDescent="0.25">
      <c r="A28" s="113">
        <v>20</v>
      </c>
      <c r="B28" s="110" t="s">
        <v>138</v>
      </c>
      <c r="C28" s="127" t="s">
        <v>103</v>
      </c>
      <c r="D28" s="128" t="s">
        <v>155</v>
      </c>
      <c r="E28" s="111">
        <v>7530</v>
      </c>
      <c r="F28" s="112" t="s">
        <v>153</v>
      </c>
      <c r="G28" s="111" t="s">
        <v>167</v>
      </c>
      <c r="H28" s="111"/>
      <c r="I28" s="111"/>
      <c r="J28" s="111"/>
      <c r="K28" s="111">
        <f t="shared" si="0"/>
        <v>7530</v>
      </c>
      <c r="L28" s="122" t="s">
        <v>170</v>
      </c>
    </row>
    <row r="29" spans="1:12" s="115" customFormat="1" ht="20.100000000000001" customHeight="1" x14ac:dyDescent="0.2">
      <c r="A29" s="113">
        <v>21</v>
      </c>
      <c r="B29" s="110" t="s">
        <v>125</v>
      </c>
      <c r="C29" s="127" t="s">
        <v>102</v>
      </c>
      <c r="D29" s="128" t="s">
        <v>164</v>
      </c>
      <c r="E29" s="111">
        <v>40000.01</v>
      </c>
      <c r="F29" s="112">
        <v>41277</v>
      </c>
      <c r="G29" s="111" t="s">
        <v>167</v>
      </c>
      <c r="H29" s="111"/>
      <c r="I29" s="111"/>
      <c r="J29" s="111"/>
      <c r="K29" s="111">
        <f t="shared" si="0"/>
        <v>40000.01</v>
      </c>
      <c r="L29" s="122" t="s">
        <v>168</v>
      </c>
    </row>
    <row r="30" spans="1:12" s="115" customFormat="1" ht="20.100000000000001" customHeight="1" x14ac:dyDescent="0.2">
      <c r="A30" s="113">
        <v>22</v>
      </c>
      <c r="B30" s="110" t="s">
        <v>201</v>
      </c>
      <c r="C30" s="127" t="s">
        <v>199</v>
      </c>
      <c r="D30" s="128" t="s">
        <v>191</v>
      </c>
      <c r="E30" s="111">
        <v>9232.5</v>
      </c>
      <c r="F30" s="112">
        <v>42381</v>
      </c>
      <c r="G30" s="111" t="s">
        <v>167</v>
      </c>
      <c r="H30" s="111"/>
      <c r="I30" s="111"/>
      <c r="J30" s="111"/>
      <c r="K30" s="111">
        <f t="shared" si="0"/>
        <v>9232.5</v>
      </c>
      <c r="L30" s="122" t="s">
        <v>168</v>
      </c>
    </row>
    <row r="31" spans="1:12" s="115" customFormat="1" ht="20.100000000000001" customHeight="1" x14ac:dyDescent="0.2">
      <c r="A31" s="113">
        <v>23</v>
      </c>
      <c r="B31" s="110" t="s">
        <v>192</v>
      </c>
      <c r="C31" s="127" t="s">
        <v>88</v>
      </c>
      <c r="D31" s="128" t="s">
        <v>157</v>
      </c>
      <c r="E31" s="111">
        <v>10061.98</v>
      </c>
      <c r="F31" s="112">
        <v>42624</v>
      </c>
      <c r="G31" s="111" t="s">
        <v>167</v>
      </c>
      <c r="H31" s="111"/>
      <c r="I31" s="111"/>
      <c r="J31" s="111"/>
      <c r="K31" s="111">
        <f t="shared" si="0"/>
        <v>10061.98</v>
      </c>
      <c r="L31" s="122" t="s">
        <v>168</v>
      </c>
    </row>
    <row r="32" spans="1:12" s="115" customFormat="1" ht="20.100000000000001" customHeight="1" x14ac:dyDescent="0.2">
      <c r="A32" s="113">
        <v>24</v>
      </c>
      <c r="B32" s="110" t="s">
        <v>121</v>
      </c>
      <c r="C32" s="127" t="s">
        <v>97</v>
      </c>
      <c r="D32" s="128" t="s">
        <v>159</v>
      </c>
      <c r="E32" s="111">
        <v>5775</v>
      </c>
      <c r="F32" s="112">
        <v>41219</v>
      </c>
      <c r="G32" s="111" t="s">
        <v>167</v>
      </c>
      <c r="H32" s="111"/>
      <c r="I32" s="111"/>
      <c r="J32" s="111"/>
      <c r="K32" s="111">
        <f t="shared" si="0"/>
        <v>5775</v>
      </c>
      <c r="L32" s="122" t="s">
        <v>168</v>
      </c>
    </row>
    <row r="33" spans="1:12" s="115" customFormat="1" ht="20.100000000000001" customHeight="1" x14ac:dyDescent="0.2">
      <c r="A33" s="113">
        <v>25</v>
      </c>
      <c r="B33" s="110" t="s">
        <v>109</v>
      </c>
      <c r="C33" s="127" t="s">
        <v>91</v>
      </c>
      <c r="D33" s="128" t="s">
        <v>158</v>
      </c>
      <c r="E33" s="111">
        <v>4720</v>
      </c>
      <c r="F33" s="112" t="s">
        <v>145</v>
      </c>
      <c r="G33" s="111" t="s">
        <v>167</v>
      </c>
      <c r="H33" s="111"/>
      <c r="I33" s="111"/>
      <c r="J33" s="111"/>
      <c r="K33" s="111">
        <f t="shared" si="0"/>
        <v>4720</v>
      </c>
      <c r="L33" s="122" t="s">
        <v>169</v>
      </c>
    </row>
    <row r="34" spans="1:12" s="115" customFormat="1" ht="20.100000000000001" customHeight="1" x14ac:dyDescent="0.2">
      <c r="A34" s="113">
        <v>26</v>
      </c>
      <c r="B34" s="110" t="s">
        <v>110</v>
      </c>
      <c r="C34" s="130" t="s">
        <v>91</v>
      </c>
      <c r="D34" s="128" t="s">
        <v>158</v>
      </c>
      <c r="E34" s="111">
        <v>4720</v>
      </c>
      <c r="F34" s="112" t="s">
        <v>145</v>
      </c>
      <c r="G34" s="111" t="s">
        <v>167</v>
      </c>
      <c r="H34" s="111"/>
      <c r="I34" s="111"/>
      <c r="J34" s="111"/>
      <c r="K34" s="111">
        <f t="shared" si="0"/>
        <v>4720</v>
      </c>
      <c r="L34" s="122" t="s">
        <v>169</v>
      </c>
    </row>
    <row r="35" spans="1:12" s="114" customFormat="1" ht="20.100000000000001" customHeight="1" x14ac:dyDescent="0.25">
      <c r="A35" s="113">
        <v>27</v>
      </c>
      <c r="B35" s="110" t="s">
        <v>114</v>
      </c>
      <c r="C35" s="127" t="s">
        <v>91</v>
      </c>
      <c r="D35" s="128" t="s">
        <v>158</v>
      </c>
      <c r="E35" s="111">
        <v>4720</v>
      </c>
      <c r="F35" s="112" t="s">
        <v>145</v>
      </c>
      <c r="G35" s="111" t="s">
        <v>167</v>
      </c>
      <c r="H35" s="111"/>
      <c r="I35" s="111"/>
      <c r="J35" s="111"/>
      <c r="K35" s="111">
        <f t="shared" si="0"/>
        <v>4720</v>
      </c>
      <c r="L35" s="122" t="s">
        <v>169</v>
      </c>
    </row>
    <row r="36" spans="1:12" s="115" customFormat="1" ht="20.100000000000001" customHeight="1" x14ac:dyDescent="0.2">
      <c r="A36" s="113">
        <v>28</v>
      </c>
      <c r="B36" s="110" t="s">
        <v>113</v>
      </c>
      <c r="C36" s="127" t="s">
        <v>91</v>
      </c>
      <c r="D36" s="128" t="s">
        <v>158</v>
      </c>
      <c r="E36" s="111">
        <v>4720</v>
      </c>
      <c r="F36" s="112" t="s">
        <v>145</v>
      </c>
      <c r="G36" s="111" t="s">
        <v>167</v>
      </c>
      <c r="H36" s="111"/>
      <c r="I36" s="111"/>
      <c r="J36" s="111"/>
      <c r="K36" s="111">
        <f t="shared" si="0"/>
        <v>4720</v>
      </c>
      <c r="L36" s="122" t="s">
        <v>169</v>
      </c>
    </row>
    <row r="37" spans="1:12" s="114" customFormat="1" ht="20.100000000000001" customHeight="1" x14ac:dyDescent="0.25">
      <c r="A37" s="113">
        <v>29</v>
      </c>
      <c r="B37" s="110" t="s">
        <v>112</v>
      </c>
      <c r="C37" s="127" t="s">
        <v>91</v>
      </c>
      <c r="D37" s="128" t="s">
        <v>158</v>
      </c>
      <c r="E37" s="111">
        <v>4720</v>
      </c>
      <c r="F37" s="112" t="s">
        <v>145</v>
      </c>
      <c r="G37" s="111" t="s">
        <v>167</v>
      </c>
      <c r="H37" s="111"/>
      <c r="I37" s="111"/>
      <c r="J37" s="111"/>
      <c r="K37" s="111">
        <f t="shared" si="0"/>
        <v>4720</v>
      </c>
      <c r="L37" s="122" t="s">
        <v>169</v>
      </c>
    </row>
    <row r="38" spans="1:12" s="114" customFormat="1" ht="20.100000000000001" customHeight="1" x14ac:dyDescent="0.25">
      <c r="A38" s="113">
        <v>30</v>
      </c>
      <c r="B38" s="110" t="s">
        <v>111</v>
      </c>
      <c r="C38" s="127" t="s">
        <v>91</v>
      </c>
      <c r="D38" s="128" t="s">
        <v>158</v>
      </c>
      <c r="E38" s="111">
        <v>4720</v>
      </c>
      <c r="F38" s="112" t="s">
        <v>145</v>
      </c>
      <c r="G38" s="111" t="s">
        <v>167</v>
      </c>
      <c r="H38" s="111"/>
      <c r="I38" s="111"/>
      <c r="J38" s="111"/>
      <c r="K38" s="111">
        <f t="shared" si="0"/>
        <v>4720</v>
      </c>
      <c r="L38" s="122" t="s">
        <v>169</v>
      </c>
    </row>
    <row r="39" spans="1:12" s="114" customFormat="1" ht="20.100000000000001" customHeight="1" x14ac:dyDescent="0.25">
      <c r="A39" s="113">
        <v>31</v>
      </c>
      <c r="B39" s="110" t="s">
        <v>115</v>
      </c>
      <c r="C39" s="127" t="s">
        <v>91</v>
      </c>
      <c r="D39" s="128" t="s">
        <v>158</v>
      </c>
      <c r="E39" s="111">
        <v>4720</v>
      </c>
      <c r="F39" s="112" t="s">
        <v>146</v>
      </c>
      <c r="G39" s="111" t="s">
        <v>167</v>
      </c>
      <c r="H39" s="111"/>
      <c r="I39" s="111"/>
      <c r="J39" s="111"/>
      <c r="K39" s="111">
        <f t="shared" si="0"/>
        <v>4720</v>
      </c>
      <c r="L39" s="122" t="s">
        <v>169</v>
      </c>
    </row>
    <row r="40" spans="1:12" s="114" customFormat="1" ht="20.100000000000001" customHeight="1" x14ac:dyDescent="0.25">
      <c r="A40" s="113">
        <v>32</v>
      </c>
      <c r="B40" s="110" t="s">
        <v>180</v>
      </c>
      <c r="C40" s="127" t="s">
        <v>99</v>
      </c>
      <c r="D40" s="128" t="s">
        <v>157</v>
      </c>
      <c r="E40" s="111">
        <v>1345.48</v>
      </c>
      <c r="F40" s="112" t="s">
        <v>154</v>
      </c>
      <c r="G40" s="111" t="s">
        <v>167</v>
      </c>
      <c r="H40" s="111"/>
      <c r="I40" s="111"/>
      <c r="J40" s="111"/>
      <c r="K40" s="111">
        <f t="shared" si="0"/>
        <v>1345.48</v>
      </c>
      <c r="L40" s="122" t="s">
        <v>170</v>
      </c>
    </row>
    <row r="41" spans="1:12" s="114" customFormat="1" ht="20.100000000000001" customHeight="1" x14ac:dyDescent="0.25">
      <c r="A41" s="113">
        <v>33</v>
      </c>
      <c r="B41" s="110" t="s">
        <v>181</v>
      </c>
      <c r="C41" s="127" t="s">
        <v>99</v>
      </c>
      <c r="D41" s="128" t="s">
        <v>157</v>
      </c>
      <c r="E41" s="111">
        <v>5025.3</v>
      </c>
      <c r="F41" s="112" t="s">
        <v>154</v>
      </c>
      <c r="G41" s="111" t="s">
        <v>167</v>
      </c>
      <c r="H41" s="111"/>
      <c r="I41" s="111"/>
      <c r="J41" s="111"/>
      <c r="K41" s="111">
        <f t="shared" si="0"/>
        <v>5025.3</v>
      </c>
      <c r="L41" s="122" t="s">
        <v>168</v>
      </c>
    </row>
    <row r="42" spans="1:12" s="114" customFormat="1" ht="20.100000000000001" customHeight="1" x14ac:dyDescent="0.25">
      <c r="A42" s="113">
        <v>34</v>
      </c>
      <c r="B42" s="110" t="s">
        <v>182</v>
      </c>
      <c r="C42" s="127" t="s">
        <v>99</v>
      </c>
      <c r="D42" s="128" t="s">
        <v>157</v>
      </c>
      <c r="E42" s="111">
        <v>19849.07</v>
      </c>
      <c r="F42" s="112" t="s">
        <v>154</v>
      </c>
      <c r="G42" s="111" t="s">
        <v>167</v>
      </c>
      <c r="H42" s="111"/>
      <c r="I42" s="111"/>
      <c r="J42" s="111"/>
      <c r="K42" s="111">
        <f t="shared" si="0"/>
        <v>19849.07</v>
      </c>
      <c r="L42" s="122" t="s">
        <v>168</v>
      </c>
    </row>
    <row r="43" spans="1:12" s="114" customFormat="1" ht="20.100000000000001" customHeight="1" x14ac:dyDescent="0.25">
      <c r="A43" s="113">
        <v>35</v>
      </c>
      <c r="B43" s="110" t="s">
        <v>183</v>
      </c>
      <c r="C43" s="127" t="s">
        <v>99</v>
      </c>
      <c r="D43" s="128" t="s">
        <v>157</v>
      </c>
      <c r="E43" s="111">
        <v>13339.99</v>
      </c>
      <c r="F43" s="112" t="s">
        <v>154</v>
      </c>
      <c r="G43" s="111" t="s">
        <v>167</v>
      </c>
      <c r="H43" s="111"/>
      <c r="I43" s="111"/>
      <c r="J43" s="111"/>
      <c r="K43" s="111">
        <f t="shared" si="0"/>
        <v>13339.99</v>
      </c>
      <c r="L43" s="122" t="s">
        <v>170</v>
      </c>
    </row>
    <row r="44" spans="1:12" s="114" customFormat="1" ht="20.100000000000001" customHeight="1" x14ac:dyDescent="0.25">
      <c r="A44" s="113">
        <v>36</v>
      </c>
      <c r="B44" s="110" t="s">
        <v>193</v>
      </c>
      <c r="C44" s="127" t="s">
        <v>195</v>
      </c>
      <c r="D44" s="128" t="s">
        <v>202</v>
      </c>
      <c r="E44" s="111">
        <v>540</v>
      </c>
      <c r="F44" s="112" t="s">
        <v>197</v>
      </c>
      <c r="G44" s="111" t="s">
        <v>167</v>
      </c>
      <c r="H44" s="111"/>
      <c r="I44" s="111"/>
      <c r="J44" s="111"/>
      <c r="K44" s="111">
        <f t="shared" si="0"/>
        <v>540</v>
      </c>
      <c r="L44" s="122" t="s">
        <v>168</v>
      </c>
    </row>
    <row r="45" spans="1:12" s="114" customFormat="1" ht="20.100000000000001" customHeight="1" x14ac:dyDescent="0.25">
      <c r="A45" s="113">
        <v>37</v>
      </c>
      <c r="B45" s="110" t="s">
        <v>117</v>
      </c>
      <c r="C45" s="127" t="s">
        <v>93</v>
      </c>
      <c r="D45" s="128" t="s">
        <v>161</v>
      </c>
      <c r="E45" s="111">
        <v>6032</v>
      </c>
      <c r="F45" s="112">
        <v>41095</v>
      </c>
      <c r="G45" s="111" t="s">
        <v>167</v>
      </c>
      <c r="H45" s="111"/>
      <c r="I45" s="111"/>
      <c r="J45" s="111"/>
      <c r="K45" s="111">
        <f t="shared" si="0"/>
        <v>6032</v>
      </c>
      <c r="L45" s="122" t="s">
        <v>170</v>
      </c>
    </row>
    <row r="46" spans="1:12" s="114" customFormat="1" ht="20.100000000000001" customHeight="1" x14ac:dyDescent="0.25">
      <c r="A46" s="113">
        <v>38</v>
      </c>
      <c r="B46" s="110" t="s">
        <v>118</v>
      </c>
      <c r="C46" s="127" t="s">
        <v>94</v>
      </c>
      <c r="D46" s="128" t="s">
        <v>172</v>
      </c>
      <c r="E46" s="111">
        <v>4628.3999999999996</v>
      </c>
      <c r="F46" s="112" t="s">
        <v>148</v>
      </c>
      <c r="G46" s="111" t="s">
        <v>167</v>
      </c>
      <c r="H46" s="111"/>
      <c r="I46" s="111"/>
      <c r="J46" s="111"/>
      <c r="K46" s="111">
        <f t="shared" si="0"/>
        <v>4628.3999999999996</v>
      </c>
      <c r="L46" s="122" t="s">
        <v>170</v>
      </c>
    </row>
    <row r="47" spans="1:12" s="114" customFormat="1" ht="20.100000000000001" customHeight="1" x14ac:dyDescent="0.25">
      <c r="A47" s="113">
        <v>39</v>
      </c>
      <c r="B47" s="110" t="s">
        <v>124</v>
      </c>
      <c r="C47" s="127" t="s">
        <v>101</v>
      </c>
      <c r="D47" s="128" t="s">
        <v>163</v>
      </c>
      <c r="E47" s="111">
        <v>325000</v>
      </c>
      <c r="F47" s="112">
        <v>41187</v>
      </c>
      <c r="G47" s="111" t="s">
        <v>167</v>
      </c>
      <c r="H47" s="111"/>
      <c r="I47" s="111"/>
      <c r="J47" s="111"/>
      <c r="K47" s="111">
        <f t="shared" si="0"/>
        <v>325000</v>
      </c>
      <c r="L47" s="122" t="s">
        <v>171</v>
      </c>
    </row>
    <row r="48" spans="1:12" s="114" customFormat="1" ht="20.100000000000001" customHeight="1" x14ac:dyDescent="0.25">
      <c r="A48" s="113">
        <v>40</v>
      </c>
      <c r="B48" s="110" t="s">
        <v>179</v>
      </c>
      <c r="C48" s="127" t="s">
        <v>187</v>
      </c>
      <c r="D48" s="128" t="s">
        <v>173</v>
      </c>
      <c r="E48" s="111">
        <v>4925.5</v>
      </c>
      <c r="F48" s="112" t="s">
        <v>189</v>
      </c>
      <c r="G48" s="111" t="s">
        <v>167</v>
      </c>
      <c r="H48" s="111"/>
      <c r="I48" s="111"/>
      <c r="J48" s="111"/>
      <c r="K48" s="111">
        <f t="shared" si="0"/>
        <v>4925.5</v>
      </c>
      <c r="L48" s="122" t="s">
        <v>171</v>
      </c>
    </row>
    <row r="49" spans="1:12" s="114" customFormat="1" ht="20.100000000000001" customHeight="1" x14ac:dyDescent="0.25">
      <c r="A49" s="113">
        <v>41</v>
      </c>
      <c r="B49" s="110" t="s">
        <v>108</v>
      </c>
      <c r="C49" s="127" t="s">
        <v>90</v>
      </c>
      <c r="D49" s="128" t="s">
        <v>158</v>
      </c>
      <c r="E49" s="111">
        <v>39000</v>
      </c>
      <c r="F49" s="112">
        <v>41275</v>
      </c>
      <c r="G49" s="111" t="s">
        <v>167</v>
      </c>
      <c r="H49" s="111"/>
      <c r="I49" s="111"/>
      <c r="J49" s="111"/>
      <c r="K49" s="111">
        <f t="shared" si="0"/>
        <v>39000</v>
      </c>
      <c r="L49" s="122" t="s">
        <v>169</v>
      </c>
    </row>
    <row r="50" spans="1:12" s="114" customFormat="1" ht="20.100000000000001" customHeight="1" x14ac:dyDescent="0.25">
      <c r="A50" s="113">
        <v>42</v>
      </c>
      <c r="B50" s="110" t="s">
        <v>178</v>
      </c>
      <c r="C50" s="127" t="s">
        <v>186</v>
      </c>
      <c r="D50" s="128" t="s">
        <v>190</v>
      </c>
      <c r="E50" s="111">
        <v>4325</v>
      </c>
      <c r="F50" s="112">
        <v>42376</v>
      </c>
      <c r="G50" s="111" t="s">
        <v>167</v>
      </c>
      <c r="H50" s="111"/>
      <c r="I50" s="111"/>
      <c r="J50" s="111"/>
      <c r="K50" s="111">
        <f t="shared" si="0"/>
        <v>4325</v>
      </c>
      <c r="L50" s="122" t="s">
        <v>170</v>
      </c>
    </row>
    <row r="51" spans="1:12" s="114" customFormat="1" ht="20.100000000000001" customHeight="1" x14ac:dyDescent="0.25">
      <c r="A51" s="113">
        <v>43</v>
      </c>
      <c r="B51" s="110" t="s">
        <v>119</v>
      </c>
      <c r="C51" s="127" t="s">
        <v>96</v>
      </c>
      <c r="D51" s="128" t="s">
        <v>173</v>
      </c>
      <c r="E51" s="111">
        <v>4861.5</v>
      </c>
      <c r="F51" s="112" t="s">
        <v>149</v>
      </c>
      <c r="G51" s="111" t="s">
        <v>167</v>
      </c>
      <c r="H51" s="111"/>
      <c r="I51" s="111"/>
      <c r="J51" s="111"/>
      <c r="K51" s="111">
        <f t="shared" si="0"/>
        <v>4861.5</v>
      </c>
      <c r="L51" s="122" t="s">
        <v>170</v>
      </c>
    </row>
    <row r="52" spans="1:12" s="114" customFormat="1" ht="20.100000000000001" customHeight="1" x14ac:dyDescent="0.25">
      <c r="A52" s="113">
        <v>44</v>
      </c>
      <c r="B52" s="110" t="s">
        <v>120</v>
      </c>
      <c r="C52" s="127" t="s">
        <v>96</v>
      </c>
      <c r="D52" s="128" t="s">
        <v>173</v>
      </c>
      <c r="E52" s="111">
        <v>4104</v>
      </c>
      <c r="F52" s="112" t="s">
        <v>150</v>
      </c>
      <c r="G52" s="111" t="s">
        <v>167</v>
      </c>
      <c r="H52" s="111"/>
      <c r="I52" s="111"/>
      <c r="J52" s="111"/>
      <c r="K52" s="111">
        <f t="shared" si="0"/>
        <v>4104</v>
      </c>
      <c r="L52" s="122" t="s">
        <v>168</v>
      </c>
    </row>
    <row r="53" spans="1:12" s="120" customFormat="1" ht="20.100000000000001" customHeight="1" x14ac:dyDescent="0.25">
      <c r="A53" s="113">
        <v>45</v>
      </c>
      <c r="B53" s="110" t="s">
        <v>123</v>
      </c>
      <c r="C53" s="127" t="s">
        <v>100</v>
      </c>
      <c r="D53" s="128" t="s">
        <v>176</v>
      </c>
      <c r="E53" s="111">
        <v>48000</v>
      </c>
      <c r="F53" s="112" t="s">
        <v>151</v>
      </c>
      <c r="G53" s="111" t="s">
        <v>167</v>
      </c>
      <c r="H53" s="111"/>
      <c r="I53" s="111"/>
      <c r="J53" s="111"/>
      <c r="K53" s="111">
        <f t="shared" si="0"/>
        <v>48000</v>
      </c>
      <c r="L53" s="122" t="s">
        <v>168</v>
      </c>
    </row>
    <row r="54" spans="1:12" s="114" customFormat="1" ht="20.100000000000001" customHeight="1" x14ac:dyDescent="0.25">
      <c r="A54" s="113">
        <v>46</v>
      </c>
      <c r="B54" s="110" t="s">
        <v>200</v>
      </c>
      <c r="C54" s="127" t="s">
        <v>95</v>
      </c>
      <c r="D54" s="128" t="s">
        <v>165</v>
      </c>
      <c r="E54" s="111">
        <v>11833.04</v>
      </c>
      <c r="F54" s="112" t="s">
        <v>196</v>
      </c>
      <c r="G54" s="111" t="s">
        <v>167</v>
      </c>
      <c r="H54" s="111"/>
      <c r="I54" s="111"/>
      <c r="J54" s="111"/>
      <c r="K54" s="111">
        <f t="shared" si="0"/>
        <v>11833.04</v>
      </c>
      <c r="L54" s="122" t="s">
        <v>168</v>
      </c>
    </row>
    <row r="55" spans="1:12" s="114" customFormat="1" ht="20.100000000000001" customHeight="1" x14ac:dyDescent="0.25">
      <c r="A55" s="113">
        <v>47</v>
      </c>
      <c r="B55" s="110" t="s">
        <v>177</v>
      </c>
      <c r="C55" s="127" t="s">
        <v>185</v>
      </c>
      <c r="D55" s="128" t="s">
        <v>155</v>
      </c>
      <c r="E55" s="111">
        <v>8103.05</v>
      </c>
      <c r="F55" s="112">
        <v>40371</v>
      </c>
      <c r="G55" s="111" t="s">
        <v>167</v>
      </c>
      <c r="H55" s="111"/>
      <c r="I55" s="111"/>
      <c r="J55" s="111"/>
      <c r="K55" s="111">
        <f t="shared" si="0"/>
        <v>8103.05</v>
      </c>
      <c r="L55" s="122" t="s">
        <v>168</v>
      </c>
    </row>
    <row r="56" spans="1:12" s="114" customFormat="1" ht="20.100000000000001" customHeight="1" x14ac:dyDescent="0.25">
      <c r="A56" s="113">
        <v>48</v>
      </c>
      <c r="B56" s="110" t="s">
        <v>184</v>
      </c>
      <c r="C56" s="127" t="s">
        <v>188</v>
      </c>
      <c r="D56" s="128" t="s">
        <v>191</v>
      </c>
      <c r="E56" s="111">
        <v>4152.8</v>
      </c>
      <c r="F56" s="112">
        <v>40978</v>
      </c>
      <c r="G56" s="111" t="s">
        <v>167</v>
      </c>
      <c r="H56" s="111"/>
      <c r="I56" s="111"/>
      <c r="J56" s="111"/>
      <c r="K56" s="111">
        <f t="shared" si="0"/>
        <v>4152.8</v>
      </c>
      <c r="L56" s="122" t="s">
        <v>170</v>
      </c>
    </row>
    <row r="57" spans="1:12" s="114" customFormat="1" ht="20.100000000000001" customHeight="1" x14ac:dyDescent="0.25">
      <c r="A57" s="113">
        <v>49</v>
      </c>
      <c r="B57" s="110" t="s">
        <v>141</v>
      </c>
      <c r="C57" s="127" t="s">
        <v>104</v>
      </c>
      <c r="D57" s="128" t="s">
        <v>166</v>
      </c>
      <c r="E57" s="111">
        <v>1500</v>
      </c>
      <c r="F57" s="112">
        <v>41498</v>
      </c>
      <c r="G57" s="111" t="s">
        <v>167</v>
      </c>
      <c r="H57" s="111"/>
      <c r="I57" s="111"/>
      <c r="J57" s="111"/>
      <c r="K57" s="111">
        <f t="shared" si="0"/>
        <v>1500</v>
      </c>
      <c r="L57" s="122" t="s">
        <v>170</v>
      </c>
    </row>
    <row r="58" spans="1:12" s="114" customFormat="1" ht="20.100000000000001" customHeight="1" x14ac:dyDescent="0.25">
      <c r="A58" s="113">
        <v>50</v>
      </c>
      <c r="B58" s="110" t="s">
        <v>142</v>
      </c>
      <c r="C58" s="127" t="s">
        <v>104</v>
      </c>
      <c r="D58" s="128" t="s">
        <v>166</v>
      </c>
      <c r="E58" s="111">
        <v>1.0900000000000001</v>
      </c>
      <c r="F58" s="112" t="s">
        <v>154</v>
      </c>
      <c r="G58" s="111" t="s">
        <v>167</v>
      </c>
      <c r="H58" s="111"/>
      <c r="I58" s="111"/>
      <c r="J58" s="111"/>
      <c r="K58" s="111">
        <f t="shared" si="0"/>
        <v>1.0900000000000001</v>
      </c>
      <c r="L58" s="122" t="s">
        <v>170</v>
      </c>
    </row>
    <row r="59" spans="1:12" s="114" customFormat="1" ht="20.100000000000001" customHeight="1" x14ac:dyDescent="0.25">
      <c r="A59" s="113">
        <v>51</v>
      </c>
      <c r="B59" s="110" t="s">
        <v>105</v>
      </c>
      <c r="C59" s="127" t="s">
        <v>86</v>
      </c>
      <c r="D59" s="128" t="s">
        <v>155</v>
      </c>
      <c r="E59" s="123">
        <v>-0.11</v>
      </c>
      <c r="F59" s="112" t="s">
        <v>143</v>
      </c>
      <c r="G59" s="111" t="s">
        <v>167</v>
      </c>
      <c r="H59" s="111"/>
      <c r="I59" s="111"/>
      <c r="J59" s="111"/>
      <c r="K59" s="111">
        <f t="shared" si="0"/>
        <v>-0.11</v>
      </c>
      <c r="L59" s="122" t="s">
        <v>171</v>
      </c>
    </row>
    <row r="60" spans="1:12" s="114" customFormat="1" ht="20.100000000000001" customHeight="1" x14ac:dyDescent="0.25">
      <c r="A60" s="113">
        <v>52</v>
      </c>
      <c r="B60" s="110" t="s">
        <v>213</v>
      </c>
      <c r="C60" s="129" t="s">
        <v>214</v>
      </c>
      <c r="D60" s="128" t="s">
        <v>215</v>
      </c>
      <c r="E60" s="123">
        <v>6490</v>
      </c>
      <c r="F60" s="146">
        <v>42754</v>
      </c>
      <c r="G60" s="111" t="s">
        <v>220</v>
      </c>
      <c r="H60" s="123"/>
      <c r="I60" s="111"/>
      <c r="J60" s="111"/>
      <c r="K60" s="111">
        <f t="shared" si="0"/>
        <v>6490</v>
      </c>
      <c r="L60" s="122" t="s">
        <v>170</v>
      </c>
    </row>
    <row r="61" spans="1:12" s="114" customFormat="1" ht="20.100000000000001" customHeight="1" x14ac:dyDescent="0.25">
      <c r="A61" s="113">
        <v>53</v>
      </c>
      <c r="B61" s="110" t="s">
        <v>216</v>
      </c>
      <c r="C61" s="129" t="s">
        <v>214</v>
      </c>
      <c r="D61" s="128" t="s">
        <v>217</v>
      </c>
      <c r="E61" s="123">
        <v>23600</v>
      </c>
      <c r="F61" s="146">
        <v>42767</v>
      </c>
      <c r="G61" s="111" t="s">
        <v>221</v>
      </c>
      <c r="H61" s="123"/>
      <c r="I61" s="111"/>
      <c r="J61" s="111"/>
      <c r="K61" s="111">
        <f t="shared" si="0"/>
        <v>23600</v>
      </c>
      <c r="L61" s="122" t="s">
        <v>170</v>
      </c>
    </row>
    <row r="62" spans="1:12" s="114" customFormat="1" ht="20.100000000000001" customHeight="1" x14ac:dyDescent="0.25">
      <c r="A62" s="113">
        <v>54</v>
      </c>
      <c r="B62" s="110" t="s">
        <v>203</v>
      </c>
      <c r="C62" s="149" t="s">
        <v>210</v>
      </c>
      <c r="D62" s="128" t="s">
        <v>211</v>
      </c>
      <c r="E62" s="111">
        <v>5000</v>
      </c>
      <c r="F62" s="112">
        <v>43231</v>
      </c>
      <c r="G62" s="111" t="s">
        <v>167</v>
      </c>
      <c r="H62" s="111"/>
      <c r="I62" s="111">
        <v>0</v>
      </c>
      <c r="J62" s="111"/>
      <c r="K62" s="111">
        <f t="shared" si="0"/>
        <v>5000</v>
      </c>
      <c r="L62" s="122" t="s">
        <v>212</v>
      </c>
    </row>
    <row r="63" spans="1:12" s="167" customFormat="1" ht="12.75" hidden="1" customHeight="1" x14ac:dyDescent="0.25">
      <c r="A63" s="113">
        <v>55</v>
      </c>
      <c r="B63" s="172" t="s">
        <v>242</v>
      </c>
      <c r="C63" s="172" t="s">
        <v>238</v>
      </c>
      <c r="D63" s="171"/>
      <c r="E63" s="173">
        <v>70000</v>
      </c>
      <c r="F63" s="174">
        <v>44620</v>
      </c>
      <c r="G63" s="173" t="s">
        <v>207</v>
      </c>
      <c r="H63" s="173">
        <f>+E63</f>
        <v>70000</v>
      </c>
      <c r="I63" s="173"/>
      <c r="J63" s="173"/>
      <c r="K63" s="173"/>
      <c r="L63" s="177" t="s">
        <v>209</v>
      </c>
    </row>
    <row r="64" spans="1:12" s="158" customFormat="1" ht="15" x14ac:dyDescent="0.25">
      <c r="A64" s="152">
        <v>56</v>
      </c>
      <c r="B64" s="153" t="s">
        <v>311</v>
      </c>
      <c r="C64" s="153" t="s">
        <v>227</v>
      </c>
      <c r="D64" s="154" t="s">
        <v>224</v>
      </c>
      <c r="E64" s="155">
        <v>12981.47</v>
      </c>
      <c r="F64" s="156">
        <v>45869</v>
      </c>
      <c r="G64" s="155" t="s">
        <v>207</v>
      </c>
      <c r="H64" s="155">
        <f t="shared" ref="H64:H80" si="1">+E64</f>
        <v>12981.47</v>
      </c>
      <c r="I64" s="155"/>
      <c r="J64" s="155"/>
      <c r="K64" s="155"/>
      <c r="L64" s="157" t="s">
        <v>209</v>
      </c>
    </row>
    <row r="65" spans="1:12" s="158" customFormat="1" ht="15" x14ac:dyDescent="0.25">
      <c r="A65" s="152">
        <v>57</v>
      </c>
      <c r="B65" s="153" t="s">
        <v>229</v>
      </c>
      <c r="C65" s="153" t="s">
        <v>248</v>
      </c>
      <c r="D65" s="154" t="s">
        <v>226</v>
      </c>
      <c r="E65" s="155">
        <v>3245</v>
      </c>
      <c r="F65" s="156">
        <v>45852</v>
      </c>
      <c r="G65" s="155" t="s">
        <v>207</v>
      </c>
      <c r="H65" s="155">
        <f t="shared" si="1"/>
        <v>3245</v>
      </c>
      <c r="I65" s="155"/>
      <c r="J65" s="155"/>
      <c r="K65" s="155"/>
      <c r="L65" s="157" t="s">
        <v>209</v>
      </c>
    </row>
    <row r="66" spans="1:12" s="158" customFormat="1" ht="20.100000000000001" customHeight="1" x14ac:dyDescent="0.25">
      <c r="A66" s="152">
        <v>58</v>
      </c>
      <c r="B66" s="153" t="s">
        <v>237</v>
      </c>
      <c r="C66" s="153" t="s">
        <v>290</v>
      </c>
      <c r="D66" s="154" t="s">
        <v>251</v>
      </c>
      <c r="E66" s="155">
        <v>25000</v>
      </c>
      <c r="F66" s="156">
        <v>45849</v>
      </c>
      <c r="G66" s="155" t="s">
        <v>207</v>
      </c>
      <c r="H66" s="155">
        <f t="shared" si="1"/>
        <v>25000</v>
      </c>
      <c r="I66" s="155"/>
      <c r="J66" s="155"/>
      <c r="K66" s="155"/>
      <c r="L66" s="157" t="s">
        <v>209</v>
      </c>
    </row>
    <row r="67" spans="1:12" s="158" customFormat="1" ht="20.100000000000001" customHeight="1" x14ac:dyDescent="0.25">
      <c r="A67" s="152">
        <v>59</v>
      </c>
      <c r="B67" s="153" t="s">
        <v>293</v>
      </c>
      <c r="C67" s="153" t="s">
        <v>257</v>
      </c>
      <c r="D67" s="154" t="s">
        <v>231</v>
      </c>
      <c r="E67" s="155">
        <v>90690.03</v>
      </c>
      <c r="F67" s="156">
        <v>45849</v>
      </c>
      <c r="G67" s="155" t="s">
        <v>167</v>
      </c>
      <c r="H67" s="155">
        <f t="shared" si="1"/>
        <v>90690.03</v>
      </c>
      <c r="I67" s="155"/>
      <c r="J67" s="155"/>
      <c r="K67" s="155"/>
      <c r="L67" s="157" t="s">
        <v>168</v>
      </c>
    </row>
    <row r="68" spans="1:12" s="158" customFormat="1" ht="20.100000000000001" customHeight="1" x14ac:dyDescent="0.25">
      <c r="A68" s="152">
        <v>60</v>
      </c>
      <c r="B68" s="153" t="s">
        <v>294</v>
      </c>
      <c r="C68" s="153" t="s">
        <v>257</v>
      </c>
      <c r="D68" s="154" t="s">
        <v>231</v>
      </c>
      <c r="E68" s="155">
        <v>7294.54</v>
      </c>
      <c r="F68" s="156">
        <v>45855</v>
      </c>
      <c r="G68" s="155" t="s">
        <v>167</v>
      </c>
      <c r="H68" s="155">
        <f t="shared" ref="H68:H69" si="2">+E68</f>
        <v>7294.54</v>
      </c>
      <c r="I68" s="155"/>
      <c r="J68" s="155"/>
      <c r="K68" s="155"/>
      <c r="L68" s="157" t="s">
        <v>168</v>
      </c>
    </row>
    <row r="69" spans="1:12" s="158" customFormat="1" ht="20.100000000000001" customHeight="1" x14ac:dyDescent="0.25">
      <c r="A69" s="152">
        <v>61</v>
      </c>
      <c r="B69" s="153" t="s">
        <v>320</v>
      </c>
      <c r="C69" s="153" t="s">
        <v>234</v>
      </c>
      <c r="D69" s="154" t="s">
        <v>225</v>
      </c>
      <c r="E69" s="155">
        <v>18033.259999999998</v>
      </c>
      <c r="F69" s="156">
        <v>45986</v>
      </c>
      <c r="G69" s="155" t="s">
        <v>167</v>
      </c>
      <c r="H69" s="155">
        <f t="shared" si="2"/>
        <v>18033.259999999998</v>
      </c>
      <c r="I69" s="155"/>
      <c r="J69" s="155"/>
      <c r="K69" s="155"/>
      <c r="L69" s="157" t="s">
        <v>168</v>
      </c>
    </row>
    <row r="70" spans="1:12" s="158" customFormat="1" ht="20.100000000000001" customHeight="1" x14ac:dyDescent="0.25">
      <c r="A70" s="152">
        <v>62</v>
      </c>
      <c r="B70" s="153" t="s">
        <v>319</v>
      </c>
      <c r="C70" s="153" t="s">
        <v>234</v>
      </c>
      <c r="D70" s="154" t="s">
        <v>225</v>
      </c>
      <c r="E70" s="155">
        <v>87434.41</v>
      </c>
      <c r="F70" s="156">
        <v>45986</v>
      </c>
      <c r="G70" s="155" t="s">
        <v>167</v>
      </c>
      <c r="H70" s="155">
        <f t="shared" si="1"/>
        <v>87434.41</v>
      </c>
      <c r="I70" s="155"/>
      <c r="J70" s="155"/>
      <c r="K70" s="155"/>
      <c r="L70" s="157" t="s">
        <v>168</v>
      </c>
    </row>
    <row r="71" spans="1:12" s="158" customFormat="1" ht="15" x14ac:dyDescent="0.25">
      <c r="A71" s="152">
        <v>63</v>
      </c>
      <c r="B71" s="153" t="s">
        <v>317</v>
      </c>
      <c r="C71" s="153" t="s">
        <v>227</v>
      </c>
      <c r="D71" s="154" t="s">
        <v>224</v>
      </c>
      <c r="E71" s="155">
        <v>65260.88</v>
      </c>
      <c r="F71" s="156">
        <v>45869</v>
      </c>
      <c r="G71" s="155" t="s">
        <v>207</v>
      </c>
      <c r="H71" s="155">
        <f t="shared" ref="H71" si="3">+E71</f>
        <v>65260.88</v>
      </c>
      <c r="I71" s="155"/>
      <c r="J71" s="155"/>
      <c r="K71" s="155"/>
      <c r="L71" s="157" t="s">
        <v>209</v>
      </c>
    </row>
    <row r="72" spans="1:12" s="158" customFormat="1" ht="20.100000000000001" customHeight="1" x14ac:dyDescent="0.25">
      <c r="A72" s="152">
        <v>64</v>
      </c>
      <c r="B72" s="153" t="s">
        <v>332</v>
      </c>
      <c r="C72" s="153" t="s">
        <v>257</v>
      </c>
      <c r="D72" s="154" t="s">
        <v>231</v>
      </c>
      <c r="E72" s="155">
        <v>32900.339999999997</v>
      </c>
      <c r="F72" s="156">
        <v>45846</v>
      </c>
      <c r="G72" s="155" t="s">
        <v>167</v>
      </c>
      <c r="H72" s="155">
        <f t="shared" ref="H72" si="4">+E72</f>
        <v>32900.339999999997</v>
      </c>
      <c r="I72" s="155"/>
      <c r="J72" s="155"/>
      <c r="K72" s="155"/>
      <c r="L72" s="157" t="s">
        <v>168</v>
      </c>
    </row>
    <row r="73" spans="1:12" s="158" customFormat="1" ht="18.75" customHeight="1" x14ac:dyDescent="0.25">
      <c r="A73" s="152">
        <v>65</v>
      </c>
      <c r="B73" s="153" t="s">
        <v>287</v>
      </c>
      <c r="C73" s="153" t="s">
        <v>286</v>
      </c>
      <c r="D73" s="154" t="s">
        <v>251</v>
      </c>
      <c r="E73" s="155">
        <v>15000</v>
      </c>
      <c r="F73" s="156">
        <v>45841</v>
      </c>
      <c r="G73" s="155" t="s">
        <v>207</v>
      </c>
      <c r="H73" s="155">
        <f t="shared" si="1"/>
        <v>15000</v>
      </c>
      <c r="I73" s="155"/>
      <c r="J73" s="155"/>
      <c r="K73" s="155"/>
      <c r="L73" s="157" t="s">
        <v>209</v>
      </c>
    </row>
    <row r="74" spans="1:12" s="158" customFormat="1" ht="18.75" customHeight="1" x14ac:dyDescent="0.25">
      <c r="A74" s="152">
        <v>66</v>
      </c>
      <c r="B74" s="153" t="s">
        <v>288</v>
      </c>
      <c r="C74" s="153" t="s">
        <v>286</v>
      </c>
      <c r="D74" s="154" t="s">
        <v>251</v>
      </c>
      <c r="E74" s="155">
        <v>15000</v>
      </c>
      <c r="F74" s="156">
        <v>45841</v>
      </c>
      <c r="G74" s="155" t="s">
        <v>207</v>
      </c>
      <c r="H74" s="155">
        <f t="shared" ref="H74" si="5">+E74</f>
        <v>15000</v>
      </c>
      <c r="I74" s="155"/>
      <c r="J74" s="155"/>
      <c r="K74" s="155"/>
      <c r="L74" s="157" t="s">
        <v>209</v>
      </c>
    </row>
    <row r="75" spans="1:12" s="169" customFormat="1" x14ac:dyDescent="0.25">
      <c r="A75" s="152">
        <v>67</v>
      </c>
      <c r="B75" s="153" t="s">
        <v>312</v>
      </c>
      <c r="C75" s="153" t="s">
        <v>269</v>
      </c>
      <c r="D75" s="154" t="s">
        <v>250</v>
      </c>
      <c r="E75" s="155">
        <v>500000</v>
      </c>
      <c r="F75" s="156">
        <v>45862</v>
      </c>
      <c r="G75" s="155" t="s">
        <v>207</v>
      </c>
      <c r="H75" s="155">
        <f t="shared" si="1"/>
        <v>500000</v>
      </c>
      <c r="I75" s="155"/>
      <c r="J75" s="155"/>
      <c r="K75" s="155"/>
      <c r="L75" s="157" t="s">
        <v>209</v>
      </c>
    </row>
    <row r="76" spans="1:12" s="158" customFormat="1" ht="20.100000000000001" customHeight="1" x14ac:dyDescent="0.25">
      <c r="A76" s="152">
        <v>68</v>
      </c>
      <c r="B76" s="153" t="s">
        <v>339</v>
      </c>
      <c r="C76" s="153" t="s">
        <v>338</v>
      </c>
      <c r="D76" s="154" t="s">
        <v>276</v>
      </c>
      <c r="E76" s="155">
        <v>8979.7999999999993</v>
      </c>
      <c r="F76" s="156">
        <v>45845</v>
      </c>
      <c r="G76" s="155" t="s">
        <v>207</v>
      </c>
      <c r="H76" s="155">
        <f t="shared" si="1"/>
        <v>8979.7999999999993</v>
      </c>
      <c r="I76" s="155"/>
      <c r="J76" s="155"/>
      <c r="K76" s="155"/>
      <c r="L76" s="157" t="s">
        <v>209</v>
      </c>
    </row>
    <row r="77" spans="1:12" s="158" customFormat="1" ht="20.100000000000001" customHeight="1" x14ac:dyDescent="0.25">
      <c r="A77" s="152">
        <v>69</v>
      </c>
      <c r="B77" s="153" t="s">
        <v>342</v>
      </c>
      <c r="C77" s="153" t="s">
        <v>257</v>
      </c>
      <c r="D77" s="154" t="s">
        <v>231</v>
      </c>
      <c r="E77" s="155">
        <v>48858.82</v>
      </c>
      <c r="F77" s="156">
        <v>45855</v>
      </c>
      <c r="G77" s="155" t="s">
        <v>167</v>
      </c>
      <c r="H77" s="155">
        <f t="shared" ref="H77" si="6">+E77</f>
        <v>48858.82</v>
      </c>
      <c r="I77" s="155"/>
      <c r="J77" s="155"/>
      <c r="K77" s="155"/>
      <c r="L77" s="157" t="s">
        <v>168</v>
      </c>
    </row>
    <row r="78" spans="1:12" s="158" customFormat="1" ht="20.100000000000001" customHeight="1" x14ac:dyDescent="0.25">
      <c r="A78" s="152">
        <v>70</v>
      </c>
      <c r="B78" s="153" t="s">
        <v>301</v>
      </c>
      <c r="C78" s="153" t="s">
        <v>232</v>
      </c>
      <c r="D78" s="154" t="s">
        <v>231</v>
      </c>
      <c r="E78" s="155">
        <v>4629.72</v>
      </c>
      <c r="F78" s="156">
        <v>45840</v>
      </c>
      <c r="G78" s="155" t="s">
        <v>207</v>
      </c>
      <c r="H78" s="155">
        <f t="shared" si="1"/>
        <v>4629.72</v>
      </c>
      <c r="I78" s="155"/>
      <c r="J78" s="155"/>
      <c r="K78" s="155"/>
      <c r="L78" s="157" t="s">
        <v>209</v>
      </c>
    </row>
    <row r="79" spans="1:12" s="158" customFormat="1" ht="20.100000000000001" customHeight="1" x14ac:dyDescent="0.25">
      <c r="A79" s="152">
        <v>71</v>
      </c>
      <c r="B79" s="153" t="s">
        <v>300</v>
      </c>
      <c r="C79" s="153" t="s">
        <v>232</v>
      </c>
      <c r="D79" s="154" t="s">
        <v>231</v>
      </c>
      <c r="E79" s="155">
        <v>26429.53</v>
      </c>
      <c r="F79" s="156">
        <v>45839</v>
      </c>
      <c r="G79" s="155" t="s">
        <v>207</v>
      </c>
      <c r="H79" s="155">
        <f t="shared" si="1"/>
        <v>26429.53</v>
      </c>
      <c r="I79" s="155"/>
      <c r="J79" s="155"/>
      <c r="K79" s="155"/>
      <c r="L79" s="157" t="s">
        <v>209</v>
      </c>
    </row>
    <row r="80" spans="1:12" s="158" customFormat="1" ht="20.100000000000001" customHeight="1" x14ac:dyDescent="0.25">
      <c r="A80" s="152">
        <v>72</v>
      </c>
      <c r="B80" s="153" t="s">
        <v>206</v>
      </c>
      <c r="C80" s="153" t="s">
        <v>318</v>
      </c>
      <c r="D80" s="154" t="s">
        <v>240</v>
      </c>
      <c r="E80" s="155">
        <v>77880</v>
      </c>
      <c r="F80" s="156">
        <v>45866</v>
      </c>
      <c r="G80" s="155" t="s">
        <v>207</v>
      </c>
      <c r="H80" s="155">
        <f t="shared" si="1"/>
        <v>77880</v>
      </c>
      <c r="I80" s="155"/>
      <c r="J80" s="155"/>
      <c r="K80" s="155"/>
      <c r="L80" s="157" t="s">
        <v>209</v>
      </c>
    </row>
    <row r="81" spans="1:12" s="158" customFormat="1" ht="20.100000000000001" customHeight="1" x14ac:dyDescent="0.25">
      <c r="A81" s="152">
        <v>73</v>
      </c>
      <c r="B81" s="153" t="s">
        <v>246</v>
      </c>
      <c r="C81" s="153" t="s">
        <v>318</v>
      </c>
      <c r="D81" s="154" t="s">
        <v>231</v>
      </c>
      <c r="E81" s="155">
        <v>12980</v>
      </c>
      <c r="F81" s="156">
        <v>45866</v>
      </c>
      <c r="G81" s="155" t="s">
        <v>207</v>
      </c>
      <c r="H81" s="155">
        <f t="shared" ref="H81" si="7">+E81</f>
        <v>12980</v>
      </c>
      <c r="I81" s="155"/>
      <c r="J81" s="155"/>
      <c r="K81" s="155"/>
      <c r="L81" s="157" t="s">
        <v>209</v>
      </c>
    </row>
    <row r="82" spans="1:12" s="158" customFormat="1" ht="20.100000000000001" customHeight="1" x14ac:dyDescent="0.25">
      <c r="A82" s="152">
        <v>74</v>
      </c>
      <c r="B82" s="153" t="s">
        <v>295</v>
      </c>
      <c r="C82" s="153" t="s">
        <v>232</v>
      </c>
      <c r="D82" s="154" t="s">
        <v>231</v>
      </c>
      <c r="E82" s="155">
        <v>16159.56</v>
      </c>
      <c r="F82" s="156">
        <v>45839</v>
      </c>
      <c r="G82" s="155" t="s">
        <v>207</v>
      </c>
      <c r="H82" s="155">
        <f t="shared" ref="H82:H84" si="8">+E82</f>
        <v>16159.56</v>
      </c>
      <c r="I82" s="155"/>
      <c r="J82" s="155"/>
      <c r="K82" s="155"/>
      <c r="L82" s="157" t="s">
        <v>209</v>
      </c>
    </row>
    <row r="83" spans="1:12" s="158" customFormat="1" ht="20.100000000000001" customHeight="1" x14ac:dyDescent="0.25">
      <c r="A83" s="152">
        <v>75</v>
      </c>
      <c r="B83" s="153" t="s">
        <v>296</v>
      </c>
      <c r="C83" s="153" t="s">
        <v>232</v>
      </c>
      <c r="D83" s="154" t="s">
        <v>231</v>
      </c>
      <c r="E83" s="155">
        <v>4192.5</v>
      </c>
      <c r="F83" s="156">
        <v>45839</v>
      </c>
      <c r="G83" s="155" t="s">
        <v>207</v>
      </c>
      <c r="H83" s="155">
        <f t="shared" si="8"/>
        <v>4192.5</v>
      </c>
      <c r="I83" s="155"/>
      <c r="J83" s="155"/>
      <c r="K83" s="155"/>
      <c r="L83" s="157" t="s">
        <v>209</v>
      </c>
    </row>
    <row r="84" spans="1:12" s="158" customFormat="1" ht="20.100000000000001" customHeight="1" x14ac:dyDescent="0.25">
      <c r="A84" s="152">
        <v>76</v>
      </c>
      <c r="B84" s="153" t="s">
        <v>302</v>
      </c>
      <c r="C84" s="153" t="s">
        <v>232</v>
      </c>
      <c r="D84" s="154" t="s">
        <v>231</v>
      </c>
      <c r="E84" s="155">
        <v>6567.7</v>
      </c>
      <c r="F84" s="156">
        <v>45847</v>
      </c>
      <c r="G84" s="155" t="s">
        <v>207</v>
      </c>
      <c r="H84" s="155">
        <f t="shared" si="8"/>
        <v>6567.7</v>
      </c>
      <c r="I84" s="155"/>
      <c r="J84" s="155"/>
      <c r="K84" s="155"/>
      <c r="L84" s="157" t="s">
        <v>209</v>
      </c>
    </row>
    <row r="85" spans="1:12" s="158" customFormat="1" ht="20.100000000000001" customHeight="1" x14ac:dyDescent="0.25">
      <c r="A85" s="152">
        <v>77</v>
      </c>
      <c r="B85" s="153" t="s">
        <v>305</v>
      </c>
      <c r="C85" s="153" t="s">
        <v>232</v>
      </c>
      <c r="D85" s="154" t="s">
        <v>231</v>
      </c>
      <c r="E85" s="155">
        <v>11459.56</v>
      </c>
      <c r="F85" s="156">
        <v>45860</v>
      </c>
      <c r="G85" s="155" t="s">
        <v>207</v>
      </c>
      <c r="H85" s="155">
        <f t="shared" ref="H85" si="9">+E85</f>
        <v>11459.56</v>
      </c>
      <c r="I85" s="155"/>
      <c r="J85" s="155"/>
      <c r="K85" s="155"/>
      <c r="L85" s="157" t="s">
        <v>209</v>
      </c>
    </row>
    <row r="86" spans="1:12" s="158" customFormat="1" ht="20.100000000000001" customHeight="1" x14ac:dyDescent="0.25">
      <c r="A86" s="152">
        <v>78</v>
      </c>
      <c r="B86" s="153" t="s">
        <v>278</v>
      </c>
      <c r="C86" s="153" t="s">
        <v>232</v>
      </c>
      <c r="D86" s="154" t="s">
        <v>231</v>
      </c>
      <c r="E86" s="155">
        <v>7877.49</v>
      </c>
      <c r="F86" s="156">
        <v>45778</v>
      </c>
      <c r="G86" s="155" t="s">
        <v>207</v>
      </c>
      <c r="H86" s="155">
        <f t="shared" ref="H86:H121" si="10">+E86</f>
        <v>7877.49</v>
      </c>
      <c r="I86" s="155"/>
      <c r="J86" s="155"/>
      <c r="K86" s="155"/>
      <c r="L86" s="157" t="s">
        <v>209</v>
      </c>
    </row>
    <row r="87" spans="1:12" s="158" customFormat="1" ht="20.100000000000001" customHeight="1" x14ac:dyDescent="0.25">
      <c r="A87" s="152">
        <v>79</v>
      </c>
      <c r="B87" s="153" t="s">
        <v>298</v>
      </c>
      <c r="C87" s="153" t="s">
        <v>297</v>
      </c>
      <c r="D87" s="154" t="s">
        <v>299</v>
      </c>
      <c r="E87" s="155">
        <v>142643.73000000001</v>
      </c>
      <c r="F87" s="156">
        <v>45840</v>
      </c>
      <c r="G87" s="155" t="s">
        <v>207</v>
      </c>
      <c r="H87" s="155">
        <f t="shared" si="10"/>
        <v>142643.73000000001</v>
      </c>
      <c r="I87" s="155"/>
      <c r="J87" s="155"/>
      <c r="K87" s="155"/>
      <c r="L87" s="157" t="s">
        <v>209</v>
      </c>
    </row>
    <row r="88" spans="1:12" s="158" customFormat="1" ht="20.100000000000001" customHeight="1" x14ac:dyDescent="0.25">
      <c r="A88" s="152">
        <v>80</v>
      </c>
      <c r="B88" s="153" t="s">
        <v>303</v>
      </c>
      <c r="C88" s="153" t="s">
        <v>232</v>
      </c>
      <c r="D88" s="154" t="s">
        <v>231</v>
      </c>
      <c r="E88" s="155">
        <v>9772.9699999999993</v>
      </c>
      <c r="F88" s="156">
        <v>45861</v>
      </c>
      <c r="G88" s="155" t="s">
        <v>207</v>
      </c>
      <c r="H88" s="155">
        <f t="shared" ref="H88" si="11">+E88</f>
        <v>9772.9699999999993</v>
      </c>
      <c r="I88" s="155"/>
      <c r="J88" s="155"/>
      <c r="K88" s="155"/>
      <c r="L88" s="157" t="s">
        <v>209</v>
      </c>
    </row>
    <row r="89" spans="1:12" s="158" customFormat="1" ht="20.100000000000001" customHeight="1" x14ac:dyDescent="0.25">
      <c r="A89" s="152">
        <v>81</v>
      </c>
      <c r="B89" s="153" t="s">
        <v>304</v>
      </c>
      <c r="C89" s="153" t="s">
        <v>232</v>
      </c>
      <c r="D89" s="154" t="s">
        <v>231</v>
      </c>
      <c r="E89" s="155">
        <v>15914.66</v>
      </c>
      <c r="F89" s="156">
        <v>45849</v>
      </c>
      <c r="G89" s="155" t="s">
        <v>207</v>
      </c>
      <c r="H89" s="155">
        <f t="shared" ref="H89" si="12">+E89</f>
        <v>15914.66</v>
      </c>
      <c r="I89" s="155"/>
      <c r="J89" s="155"/>
      <c r="K89" s="155"/>
      <c r="L89" s="157" t="s">
        <v>209</v>
      </c>
    </row>
    <row r="90" spans="1:12" s="158" customFormat="1" ht="20.100000000000001" customHeight="1" x14ac:dyDescent="0.25">
      <c r="A90" s="152">
        <v>82</v>
      </c>
      <c r="B90" s="153" t="s">
        <v>306</v>
      </c>
      <c r="C90" s="153" t="s">
        <v>232</v>
      </c>
      <c r="D90" s="154" t="s">
        <v>231</v>
      </c>
      <c r="E90" s="155">
        <v>10752.99</v>
      </c>
      <c r="F90" s="156">
        <v>45859</v>
      </c>
      <c r="G90" s="155" t="s">
        <v>207</v>
      </c>
      <c r="H90" s="155">
        <f t="shared" si="10"/>
        <v>10752.99</v>
      </c>
      <c r="I90" s="155"/>
      <c r="J90" s="155"/>
      <c r="K90" s="155"/>
      <c r="L90" s="157" t="s">
        <v>209</v>
      </c>
    </row>
    <row r="91" spans="1:12" s="158" customFormat="1" ht="20.100000000000001" customHeight="1" x14ac:dyDescent="0.25">
      <c r="A91" s="152">
        <v>83</v>
      </c>
      <c r="B91" s="153" t="s">
        <v>244</v>
      </c>
      <c r="C91" s="153" t="s">
        <v>318</v>
      </c>
      <c r="D91" s="154" t="s">
        <v>231</v>
      </c>
      <c r="E91" s="155">
        <v>46391.7</v>
      </c>
      <c r="F91" s="156">
        <v>45866</v>
      </c>
      <c r="G91" s="155" t="s">
        <v>207</v>
      </c>
      <c r="H91" s="155">
        <f t="shared" si="10"/>
        <v>46391.7</v>
      </c>
      <c r="I91" s="155"/>
      <c r="J91" s="155"/>
      <c r="K91" s="155"/>
      <c r="L91" s="157" t="s">
        <v>209</v>
      </c>
    </row>
    <row r="92" spans="1:12" s="158" customFormat="1" ht="20.100000000000001" customHeight="1" x14ac:dyDescent="0.25">
      <c r="A92" s="152">
        <v>84</v>
      </c>
      <c r="B92" s="153" t="s">
        <v>345</v>
      </c>
      <c r="C92" s="153" t="s">
        <v>204</v>
      </c>
      <c r="D92" s="154" t="s">
        <v>251</v>
      </c>
      <c r="E92" s="155">
        <v>94400</v>
      </c>
      <c r="F92" s="156">
        <v>45846</v>
      </c>
      <c r="G92" s="155" t="s">
        <v>207</v>
      </c>
      <c r="H92" s="155">
        <f>+E92</f>
        <v>94400</v>
      </c>
      <c r="I92" s="155"/>
      <c r="J92" s="155"/>
      <c r="K92" s="155"/>
      <c r="L92" s="157" t="s">
        <v>209</v>
      </c>
    </row>
    <row r="93" spans="1:12" s="158" customFormat="1" ht="20.100000000000001" customHeight="1" x14ac:dyDescent="0.25">
      <c r="A93" s="152">
        <v>85</v>
      </c>
      <c r="B93" s="153" t="s">
        <v>218</v>
      </c>
      <c r="C93" s="153" t="s">
        <v>318</v>
      </c>
      <c r="D93" s="154" t="s">
        <v>268</v>
      </c>
      <c r="E93" s="155">
        <v>41949</v>
      </c>
      <c r="F93" s="156">
        <v>45862</v>
      </c>
      <c r="G93" s="155" t="s">
        <v>207</v>
      </c>
      <c r="H93" s="155">
        <f t="shared" ref="H93" si="13">+E93</f>
        <v>41949</v>
      </c>
      <c r="I93" s="155"/>
      <c r="J93" s="155"/>
      <c r="K93" s="155"/>
      <c r="L93" s="157" t="s">
        <v>209</v>
      </c>
    </row>
    <row r="94" spans="1:12" s="158" customFormat="1" ht="20.100000000000001" customHeight="1" x14ac:dyDescent="0.25">
      <c r="A94" s="152">
        <v>86</v>
      </c>
      <c r="B94" s="153" t="s">
        <v>205</v>
      </c>
      <c r="C94" s="153" t="s">
        <v>318</v>
      </c>
      <c r="D94" s="154" t="s">
        <v>268</v>
      </c>
      <c r="E94" s="155">
        <v>45253</v>
      </c>
      <c r="F94" s="156">
        <v>45857</v>
      </c>
      <c r="G94" s="155" t="s">
        <v>207</v>
      </c>
      <c r="H94" s="155">
        <f t="shared" ref="H94" si="14">+E94</f>
        <v>45253</v>
      </c>
      <c r="I94" s="155"/>
      <c r="J94" s="155"/>
      <c r="K94" s="155"/>
      <c r="L94" s="157" t="s">
        <v>209</v>
      </c>
    </row>
    <row r="95" spans="1:12" s="158" customFormat="1" ht="20.100000000000001" customHeight="1" x14ac:dyDescent="0.25">
      <c r="A95" s="152">
        <v>87</v>
      </c>
      <c r="B95" s="153" t="s">
        <v>346</v>
      </c>
      <c r="C95" s="153" t="s">
        <v>204</v>
      </c>
      <c r="D95" s="154" t="s">
        <v>251</v>
      </c>
      <c r="E95" s="155">
        <v>94400</v>
      </c>
      <c r="F95" s="156">
        <v>45846</v>
      </c>
      <c r="G95" s="155" t="s">
        <v>207</v>
      </c>
      <c r="H95" s="155">
        <f>+E95</f>
        <v>94400</v>
      </c>
      <c r="I95" s="155"/>
      <c r="J95" s="155"/>
      <c r="K95" s="155"/>
      <c r="L95" s="157" t="s">
        <v>209</v>
      </c>
    </row>
    <row r="96" spans="1:12" s="158" customFormat="1" ht="20.100000000000001" customHeight="1" x14ac:dyDescent="0.25">
      <c r="A96" s="152">
        <v>88</v>
      </c>
      <c r="B96" s="153" t="s">
        <v>333</v>
      </c>
      <c r="C96" s="153" t="s">
        <v>283</v>
      </c>
      <c r="D96" s="154" t="s">
        <v>268</v>
      </c>
      <c r="E96" s="155">
        <v>6431</v>
      </c>
      <c r="F96" s="156">
        <v>45842</v>
      </c>
      <c r="G96" s="155" t="s">
        <v>207</v>
      </c>
      <c r="H96" s="155">
        <f t="shared" si="10"/>
        <v>6431</v>
      </c>
      <c r="I96" s="155"/>
      <c r="J96" s="155"/>
      <c r="K96" s="155"/>
      <c r="L96" s="157" t="s">
        <v>209</v>
      </c>
    </row>
    <row r="97" spans="1:12" s="158" customFormat="1" ht="20.100000000000001" customHeight="1" x14ac:dyDescent="0.25">
      <c r="A97" s="152">
        <v>89</v>
      </c>
      <c r="B97" s="153" t="s">
        <v>313</v>
      </c>
      <c r="C97" s="153" t="s">
        <v>280</v>
      </c>
      <c r="D97" s="154" t="s">
        <v>258</v>
      </c>
      <c r="E97" s="155">
        <v>8752.1299999999992</v>
      </c>
      <c r="F97" s="156">
        <v>45860</v>
      </c>
      <c r="G97" s="155" t="s">
        <v>207</v>
      </c>
      <c r="H97" s="155">
        <f t="shared" si="10"/>
        <v>8752.1299999999992</v>
      </c>
      <c r="I97" s="155"/>
      <c r="J97" s="155"/>
      <c r="K97" s="155"/>
      <c r="L97" s="157" t="s">
        <v>209</v>
      </c>
    </row>
    <row r="98" spans="1:12" s="158" customFormat="1" ht="20.100000000000001" customHeight="1" x14ac:dyDescent="0.25">
      <c r="A98" s="152">
        <v>90</v>
      </c>
      <c r="B98" s="153" t="s">
        <v>314</v>
      </c>
      <c r="C98" s="153" t="s">
        <v>315</v>
      </c>
      <c r="D98" s="154" t="s">
        <v>258</v>
      </c>
      <c r="E98" s="155">
        <v>8752.1299999999992</v>
      </c>
      <c r="F98" s="156">
        <v>45860</v>
      </c>
      <c r="G98" s="155" t="s">
        <v>207</v>
      </c>
      <c r="H98" s="155">
        <f t="shared" ref="H98" si="15">+E98</f>
        <v>8752.1299999999992</v>
      </c>
      <c r="I98" s="155"/>
      <c r="J98" s="155"/>
      <c r="K98" s="155"/>
      <c r="L98" s="157" t="s">
        <v>209</v>
      </c>
    </row>
    <row r="99" spans="1:12" s="158" customFormat="1" ht="20.100000000000001" customHeight="1" x14ac:dyDescent="0.25">
      <c r="A99" s="152">
        <v>91</v>
      </c>
      <c r="B99" s="153" t="s">
        <v>316</v>
      </c>
      <c r="C99" s="153" t="s">
        <v>315</v>
      </c>
      <c r="D99" s="154" t="s">
        <v>258</v>
      </c>
      <c r="E99" s="155">
        <v>14160</v>
      </c>
      <c r="F99" s="156">
        <v>45866</v>
      </c>
      <c r="G99" s="155" t="s">
        <v>207</v>
      </c>
      <c r="H99" s="155">
        <f t="shared" ref="H99" si="16">+E99</f>
        <v>14160</v>
      </c>
      <c r="I99" s="155"/>
      <c r="J99" s="155"/>
      <c r="K99" s="155"/>
      <c r="L99" s="157" t="s">
        <v>209</v>
      </c>
    </row>
    <row r="100" spans="1:12" s="158" customFormat="1" ht="20.100000000000001" customHeight="1" x14ac:dyDescent="0.25">
      <c r="A100" s="152">
        <v>92</v>
      </c>
      <c r="B100" s="153" t="s">
        <v>255</v>
      </c>
      <c r="C100" s="153" t="s">
        <v>233</v>
      </c>
      <c r="D100" s="154" t="s">
        <v>251</v>
      </c>
      <c r="E100" s="155">
        <v>20000</v>
      </c>
      <c r="F100" s="156">
        <v>45845</v>
      </c>
      <c r="G100" s="155" t="s">
        <v>207</v>
      </c>
      <c r="H100" s="155">
        <f t="shared" si="10"/>
        <v>20000</v>
      </c>
      <c r="I100" s="155"/>
      <c r="J100" s="155"/>
      <c r="K100" s="155"/>
      <c r="L100" s="157" t="s">
        <v>209</v>
      </c>
    </row>
    <row r="101" spans="1:12" s="158" customFormat="1" ht="20.100000000000001" customHeight="1" x14ac:dyDescent="0.25">
      <c r="A101" s="152">
        <v>93</v>
      </c>
      <c r="B101" s="153" t="s">
        <v>292</v>
      </c>
      <c r="C101" s="153" t="s">
        <v>260</v>
      </c>
      <c r="D101" s="154" t="s">
        <v>291</v>
      </c>
      <c r="E101" s="155">
        <v>634875.19999999995</v>
      </c>
      <c r="F101" s="156">
        <v>45848</v>
      </c>
      <c r="G101" s="155" t="s">
        <v>207</v>
      </c>
      <c r="H101" s="155">
        <f t="shared" si="10"/>
        <v>634875.19999999995</v>
      </c>
      <c r="I101" s="155"/>
      <c r="J101" s="155"/>
      <c r="K101" s="155"/>
      <c r="L101" s="157" t="s">
        <v>209</v>
      </c>
    </row>
    <row r="102" spans="1:12" s="158" customFormat="1" ht="20.100000000000001" customHeight="1" x14ac:dyDescent="0.25">
      <c r="A102" s="152">
        <v>94</v>
      </c>
      <c r="B102" s="153" t="s">
        <v>273</v>
      </c>
      <c r="C102" s="153" t="s">
        <v>260</v>
      </c>
      <c r="D102" s="154" t="s">
        <v>291</v>
      </c>
      <c r="E102" s="155">
        <v>438261.6</v>
      </c>
      <c r="F102" s="156">
        <v>45859</v>
      </c>
      <c r="G102" s="155" t="s">
        <v>207</v>
      </c>
      <c r="H102" s="155">
        <f t="shared" ref="H102" si="17">+E102</f>
        <v>438261.6</v>
      </c>
      <c r="I102" s="155"/>
      <c r="J102" s="155"/>
      <c r="K102" s="155"/>
      <c r="L102" s="157" t="s">
        <v>209</v>
      </c>
    </row>
    <row r="103" spans="1:12" s="158" customFormat="1" ht="20.100000000000001" customHeight="1" x14ac:dyDescent="0.25">
      <c r="A103" s="152">
        <v>95</v>
      </c>
      <c r="B103" s="153" t="s">
        <v>247</v>
      </c>
      <c r="C103" s="153" t="s">
        <v>256</v>
      </c>
      <c r="D103" s="154" t="s">
        <v>250</v>
      </c>
      <c r="E103" s="155">
        <v>200000</v>
      </c>
      <c r="F103" s="156">
        <v>45845</v>
      </c>
      <c r="G103" s="155" t="s">
        <v>207</v>
      </c>
      <c r="H103" s="155">
        <f t="shared" si="10"/>
        <v>200000</v>
      </c>
      <c r="I103" s="155"/>
      <c r="J103" s="155"/>
      <c r="K103" s="155"/>
      <c r="L103" s="157" t="s">
        <v>209</v>
      </c>
    </row>
    <row r="104" spans="1:12" s="158" customFormat="1" ht="20.100000000000001" customHeight="1" x14ac:dyDescent="0.25">
      <c r="A104" s="152">
        <v>96</v>
      </c>
      <c r="B104" s="153" t="s">
        <v>263</v>
      </c>
      <c r="C104" s="153" t="s">
        <v>90</v>
      </c>
      <c r="D104" s="154" t="s">
        <v>310</v>
      </c>
      <c r="E104" s="155">
        <v>70000</v>
      </c>
      <c r="F104" s="156">
        <v>45866</v>
      </c>
      <c r="G104" s="155" t="s">
        <v>207</v>
      </c>
      <c r="H104" s="155">
        <f t="shared" si="10"/>
        <v>70000</v>
      </c>
      <c r="I104" s="155"/>
      <c r="J104" s="155"/>
      <c r="K104" s="155"/>
      <c r="L104" s="157" t="s">
        <v>209</v>
      </c>
    </row>
    <row r="105" spans="1:12" s="158" customFormat="1" ht="20.100000000000001" customHeight="1" x14ac:dyDescent="0.25">
      <c r="A105" s="152">
        <v>97</v>
      </c>
      <c r="B105" s="153" t="s">
        <v>284</v>
      </c>
      <c r="C105" s="153" t="s">
        <v>256</v>
      </c>
      <c r="D105" s="154" t="s">
        <v>250</v>
      </c>
      <c r="E105" s="155">
        <v>200000</v>
      </c>
      <c r="F105" s="156">
        <v>45854</v>
      </c>
      <c r="G105" s="155" t="s">
        <v>207</v>
      </c>
      <c r="H105" s="155">
        <f t="shared" ref="H105" si="18">+E105</f>
        <v>200000</v>
      </c>
      <c r="I105" s="155"/>
      <c r="J105" s="155"/>
      <c r="K105" s="155"/>
      <c r="L105" s="157" t="s">
        <v>209</v>
      </c>
    </row>
    <row r="106" spans="1:12" s="158" customFormat="1" ht="20.100000000000001" customHeight="1" x14ac:dyDescent="0.25">
      <c r="A106" s="152">
        <v>98</v>
      </c>
      <c r="B106" s="153" t="s">
        <v>328</v>
      </c>
      <c r="C106" s="153" t="s">
        <v>256</v>
      </c>
      <c r="D106" s="154" t="s">
        <v>250</v>
      </c>
      <c r="E106" s="155">
        <v>200000</v>
      </c>
      <c r="F106" s="156">
        <v>45854</v>
      </c>
      <c r="G106" s="155" t="s">
        <v>207</v>
      </c>
      <c r="H106" s="155">
        <f t="shared" ref="H106" si="19">+E106</f>
        <v>200000</v>
      </c>
      <c r="I106" s="155"/>
      <c r="J106" s="155"/>
      <c r="K106" s="155"/>
      <c r="L106" s="157" t="s">
        <v>209</v>
      </c>
    </row>
    <row r="107" spans="1:12" s="158" customFormat="1" ht="20.100000000000001" customHeight="1" x14ac:dyDescent="0.25">
      <c r="A107" s="152">
        <v>99</v>
      </c>
      <c r="B107" s="153" t="s">
        <v>336</v>
      </c>
      <c r="C107" s="153" t="s">
        <v>280</v>
      </c>
      <c r="D107" s="154" t="s">
        <v>258</v>
      </c>
      <c r="E107" s="155">
        <v>8752.1299999999992</v>
      </c>
      <c r="F107" s="156">
        <v>45863</v>
      </c>
      <c r="G107" s="155" t="s">
        <v>207</v>
      </c>
      <c r="H107" s="155">
        <f t="shared" ref="H107" si="20">+E107</f>
        <v>8752.1299999999992</v>
      </c>
      <c r="I107" s="155"/>
      <c r="J107" s="155"/>
      <c r="K107" s="155"/>
      <c r="L107" s="157" t="s">
        <v>209</v>
      </c>
    </row>
    <row r="108" spans="1:12" s="158" customFormat="1" ht="20.100000000000001" customHeight="1" x14ac:dyDescent="0.25">
      <c r="A108" s="152">
        <v>100</v>
      </c>
      <c r="B108" s="153" t="s">
        <v>254</v>
      </c>
      <c r="C108" s="153" t="s">
        <v>270</v>
      </c>
      <c r="D108" s="154" t="s">
        <v>277</v>
      </c>
      <c r="E108" s="155">
        <v>12813.9</v>
      </c>
      <c r="F108" s="156">
        <v>45868</v>
      </c>
      <c r="G108" s="155" t="s">
        <v>207</v>
      </c>
      <c r="H108" s="155">
        <f t="shared" si="10"/>
        <v>12813.9</v>
      </c>
      <c r="I108" s="155"/>
      <c r="J108" s="155"/>
      <c r="K108" s="155"/>
      <c r="L108" s="157" t="s">
        <v>209</v>
      </c>
    </row>
    <row r="109" spans="1:12" s="158" customFormat="1" ht="20.100000000000001" customHeight="1" x14ac:dyDescent="0.25">
      <c r="A109" s="152">
        <v>101</v>
      </c>
      <c r="B109" s="153" t="s">
        <v>243</v>
      </c>
      <c r="C109" s="153" t="s">
        <v>270</v>
      </c>
      <c r="D109" s="154" t="s">
        <v>277</v>
      </c>
      <c r="E109" s="155">
        <v>13162.39</v>
      </c>
      <c r="F109" s="156">
        <v>45842</v>
      </c>
      <c r="G109" s="155" t="s">
        <v>207</v>
      </c>
      <c r="H109" s="155">
        <f t="shared" ref="H109" si="21">+E109</f>
        <v>13162.39</v>
      </c>
      <c r="I109" s="155"/>
      <c r="J109" s="155"/>
      <c r="K109" s="155"/>
      <c r="L109" s="157" t="s">
        <v>209</v>
      </c>
    </row>
    <row r="110" spans="1:12" s="158" customFormat="1" ht="20.100000000000001" customHeight="1" x14ac:dyDescent="0.25">
      <c r="A110" s="152">
        <v>102</v>
      </c>
      <c r="B110" s="153" t="s">
        <v>228</v>
      </c>
      <c r="C110" s="153" t="s">
        <v>270</v>
      </c>
      <c r="D110" s="154" t="s">
        <v>277</v>
      </c>
      <c r="E110" s="155">
        <v>6722.8</v>
      </c>
      <c r="F110" s="156">
        <v>45853</v>
      </c>
      <c r="G110" s="155" t="s">
        <v>207</v>
      </c>
      <c r="H110" s="155">
        <f t="shared" ref="H110" si="22">+E110</f>
        <v>6722.8</v>
      </c>
      <c r="I110" s="155"/>
      <c r="J110" s="155"/>
      <c r="K110" s="155"/>
      <c r="L110" s="157" t="s">
        <v>209</v>
      </c>
    </row>
    <row r="111" spans="1:12" s="158" customFormat="1" ht="20.100000000000001" customHeight="1" x14ac:dyDescent="0.25">
      <c r="A111" s="152">
        <v>103</v>
      </c>
      <c r="B111" s="153" t="s">
        <v>330</v>
      </c>
      <c r="C111" s="153" t="s">
        <v>329</v>
      </c>
      <c r="D111" s="154" t="s">
        <v>241</v>
      </c>
      <c r="E111" s="155">
        <v>14160</v>
      </c>
      <c r="F111" s="156">
        <v>45861</v>
      </c>
      <c r="G111" s="155" t="s">
        <v>207</v>
      </c>
      <c r="H111" s="155">
        <f t="shared" si="10"/>
        <v>14160</v>
      </c>
      <c r="I111" s="155"/>
      <c r="J111" s="155"/>
      <c r="K111" s="155"/>
      <c r="L111" s="157" t="s">
        <v>209</v>
      </c>
    </row>
    <row r="112" spans="1:12" s="158" customFormat="1" ht="20.100000000000001" customHeight="1" x14ac:dyDescent="0.25">
      <c r="A112" s="152">
        <v>104</v>
      </c>
      <c r="B112" s="153" t="s">
        <v>331</v>
      </c>
      <c r="C112" s="153" t="s">
        <v>329</v>
      </c>
      <c r="D112" s="154" t="s">
        <v>241</v>
      </c>
      <c r="E112" s="155">
        <v>14750</v>
      </c>
      <c r="F112" s="156">
        <v>45868</v>
      </c>
      <c r="G112" s="155" t="s">
        <v>207</v>
      </c>
      <c r="H112" s="155">
        <f t="shared" ref="H112" si="23">+E112</f>
        <v>14750</v>
      </c>
      <c r="I112" s="155"/>
      <c r="J112" s="155"/>
      <c r="K112" s="155"/>
      <c r="L112" s="157" t="s">
        <v>209</v>
      </c>
    </row>
    <row r="113" spans="1:12" s="158" customFormat="1" ht="20.100000000000001" customHeight="1" x14ac:dyDescent="0.25">
      <c r="A113" s="152">
        <v>105</v>
      </c>
      <c r="B113" s="153" t="s">
        <v>262</v>
      </c>
      <c r="C113" s="153" t="s">
        <v>271</v>
      </c>
      <c r="D113" s="154" t="s">
        <v>239</v>
      </c>
      <c r="E113" s="155">
        <v>8968</v>
      </c>
      <c r="F113" s="156">
        <v>45856</v>
      </c>
      <c r="G113" s="155" t="s">
        <v>207</v>
      </c>
      <c r="H113" s="155">
        <f t="shared" si="10"/>
        <v>8968</v>
      </c>
      <c r="I113" s="155"/>
      <c r="J113" s="155"/>
      <c r="K113" s="155"/>
      <c r="L113" s="157" t="s">
        <v>209</v>
      </c>
    </row>
    <row r="114" spans="1:12" s="158" customFormat="1" ht="20.100000000000001" customHeight="1" x14ac:dyDescent="0.25">
      <c r="A114" s="152">
        <v>106</v>
      </c>
      <c r="B114" s="153" t="s">
        <v>322</v>
      </c>
      <c r="C114" s="153" t="s">
        <v>279</v>
      </c>
      <c r="D114" s="154" t="s">
        <v>265</v>
      </c>
      <c r="E114" s="155">
        <v>6600</v>
      </c>
      <c r="F114" s="156">
        <v>45856</v>
      </c>
      <c r="G114" s="155" t="s">
        <v>207</v>
      </c>
      <c r="H114" s="155">
        <f t="shared" si="10"/>
        <v>6600</v>
      </c>
      <c r="I114" s="155"/>
      <c r="J114" s="155"/>
      <c r="K114" s="155"/>
      <c r="L114" s="157" t="s">
        <v>209</v>
      </c>
    </row>
    <row r="115" spans="1:12" s="158" customFormat="1" ht="20.100000000000001" customHeight="1" x14ac:dyDescent="0.25">
      <c r="A115" s="152">
        <v>107</v>
      </c>
      <c r="B115" s="153" t="s">
        <v>323</v>
      </c>
      <c r="C115" s="153" t="s">
        <v>279</v>
      </c>
      <c r="D115" s="154" t="s">
        <v>265</v>
      </c>
      <c r="E115" s="155">
        <v>2142</v>
      </c>
      <c r="F115" s="156">
        <v>45860</v>
      </c>
      <c r="G115" s="155" t="s">
        <v>207</v>
      </c>
      <c r="H115" s="155">
        <f t="shared" ref="H115:H116" si="24">+E115</f>
        <v>2142</v>
      </c>
      <c r="I115" s="155"/>
      <c r="J115" s="155"/>
      <c r="K115" s="155"/>
      <c r="L115" s="157" t="s">
        <v>209</v>
      </c>
    </row>
    <row r="116" spans="1:12" s="158" customFormat="1" ht="20.100000000000001" customHeight="1" x14ac:dyDescent="0.25">
      <c r="A116" s="152">
        <v>108</v>
      </c>
      <c r="B116" s="153" t="s">
        <v>337</v>
      </c>
      <c r="C116" s="153" t="s">
        <v>280</v>
      </c>
      <c r="D116" s="154" t="s">
        <v>258</v>
      </c>
      <c r="E116" s="155">
        <v>17504.259999999998</v>
      </c>
      <c r="F116" s="156">
        <v>45853</v>
      </c>
      <c r="G116" s="155" t="s">
        <v>207</v>
      </c>
      <c r="H116" s="155">
        <f t="shared" si="24"/>
        <v>17504.259999999998</v>
      </c>
      <c r="I116" s="155"/>
      <c r="J116" s="155"/>
      <c r="K116" s="155"/>
      <c r="L116" s="157" t="s">
        <v>209</v>
      </c>
    </row>
    <row r="117" spans="1:12" s="158" customFormat="1" ht="20.100000000000001" customHeight="1" x14ac:dyDescent="0.25">
      <c r="A117" s="152">
        <v>109</v>
      </c>
      <c r="B117" s="153" t="s">
        <v>235</v>
      </c>
      <c r="C117" s="153" t="s">
        <v>334</v>
      </c>
      <c r="D117" s="154" t="s">
        <v>335</v>
      </c>
      <c r="E117" s="155">
        <v>595930.26</v>
      </c>
      <c r="F117" s="156">
        <v>45848</v>
      </c>
      <c r="G117" s="155" t="s">
        <v>207</v>
      </c>
      <c r="H117" s="155">
        <f t="shared" si="10"/>
        <v>595930.26</v>
      </c>
      <c r="I117" s="155"/>
      <c r="J117" s="155"/>
      <c r="K117" s="155"/>
      <c r="L117" s="157" t="s">
        <v>209</v>
      </c>
    </row>
    <row r="118" spans="1:12" s="158" customFormat="1" ht="20.100000000000001" customHeight="1" x14ac:dyDescent="0.25">
      <c r="A118" s="152">
        <v>110</v>
      </c>
      <c r="B118" s="153" t="s">
        <v>282</v>
      </c>
      <c r="C118" s="153" t="s">
        <v>321</v>
      </c>
      <c r="D118" s="154" t="s">
        <v>231</v>
      </c>
      <c r="E118" s="155">
        <v>17079.84</v>
      </c>
      <c r="F118" s="156">
        <v>45867</v>
      </c>
      <c r="G118" s="155" t="s">
        <v>207</v>
      </c>
      <c r="H118" s="155">
        <f t="shared" si="10"/>
        <v>17079.84</v>
      </c>
      <c r="I118" s="155"/>
      <c r="J118" s="155"/>
      <c r="K118" s="155"/>
      <c r="L118" s="157" t="s">
        <v>209</v>
      </c>
    </row>
    <row r="119" spans="1:12" s="158" customFormat="1" ht="20.100000000000001" customHeight="1" x14ac:dyDescent="0.25">
      <c r="A119" s="152">
        <v>111</v>
      </c>
      <c r="B119" s="153" t="s">
        <v>275</v>
      </c>
      <c r="C119" s="153" t="s">
        <v>315</v>
      </c>
      <c r="D119" s="154" t="s">
        <v>258</v>
      </c>
      <c r="E119" s="155">
        <v>28320</v>
      </c>
      <c r="F119" s="156">
        <v>45866</v>
      </c>
      <c r="G119" s="155" t="s">
        <v>207</v>
      </c>
      <c r="H119" s="155">
        <f t="shared" si="10"/>
        <v>28320</v>
      </c>
      <c r="I119" s="155"/>
      <c r="J119" s="155"/>
      <c r="K119" s="155"/>
      <c r="L119" s="157" t="s">
        <v>209</v>
      </c>
    </row>
    <row r="120" spans="1:12" s="158" customFormat="1" ht="20.100000000000001" customHeight="1" x14ac:dyDescent="0.25">
      <c r="A120" s="152">
        <v>112</v>
      </c>
      <c r="B120" s="153" t="s">
        <v>274</v>
      </c>
      <c r="C120" s="153" t="s">
        <v>343</v>
      </c>
      <c r="D120" s="154" t="s">
        <v>344</v>
      </c>
      <c r="E120" s="155">
        <v>22154.5</v>
      </c>
      <c r="F120" s="156">
        <v>45869</v>
      </c>
      <c r="G120" s="155" t="s">
        <v>207</v>
      </c>
      <c r="H120" s="155">
        <f t="shared" si="10"/>
        <v>22154.5</v>
      </c>
      <c r="I120" s="155"/>
      <c r="J120" s="155"/>
      <c r="K120" s="155"/>
      <c r="L120" s="157" t="s">
        <v>209</v>
      </c>
    </row>
    <row r="121" spans="1:12" s="158" customFormat="1" ht="20.100000000000001" customHeight="1" x14ac:dyDescent="0.25">
      <c r="A121" s="152">
        <v>113</v>
      </c>
      <c r="B121" s="153" t="s">
        <v>341</v>
      </c>
      <c r="C121" s="153" t="s">
        <v>340</v>
      </c>
      <c r="D121" s="154" t="s">
        <v>249</v>
      </c>
      <c r="E121" s="155">
        <v>52278.45</v>
      </c>
      <c r="F121" s="156">
        <v>45846</v>
      </c>
      <c r="G121" s="155" t="s">
        <v>207</v>
      </c>
      <c r="H121" s="155">
        <f t="shared" si="10"/>
        <v>52278.45</v>
      </c>
      <c r="I121" s="155"/>
      <c r="J121" s="155"/>
      <c r="K121" s="155"/>
      <c r="L121" s="157" t="s">
        <v>209</v>
      </c>
    </row>
    <row r="122" spans="1:12" s="158" customFormat="1" ht="20.100000000000001" customHeight="1" x14ac:dyDescent="0.25">
      <c r="A122" s="152">
        <v>114</v>
      </c>
      <c r="B122" s="153" t="s">
        <v>285</v>
      </c>
      <c r="C122" s="153" t="s">
        <v>272</v>
      </c>
      <c r="D122" s="154" t="s">
        <v>245</v>
      </c>
      <c r="E122" s="155">
        <v>4307</v>
      </c>
      <c r="F122" s="156">
        <v>45839</v>
      </c>
      <c r="G122" s="155" t="s">
        <v>207</v>
      </c>
      <c r="H122" s="155">
        <f>+E122</f>
        <v>4307</v>
      </c>
      <c r="I122" s="155"/>
      <c r="J122" s="155"/>
      <c r="K122" s="155"/>
      <c r="L122" s="157" t="s">
        <v>209</v>
      </c>
    </row>
    <row r="123" spans="1:12" s="158" customFormat="1" ht="19.5" hidden="1" customHeight="1" x14ac:dyDescent="0.25">
      <c r="A123" s="152">
        <v>115</v>
      </c>
      <c r="B123" s="153" t="s">
        <v>267</v>
      </c>
      <c r="C123" s="153" t="s">
        <v>260</v>
      </c>
      <c r="D123" s="154" t="s">
        <v>261</v>
      </c>
      <c r="E123" s="155">
        <v>419944.8</v>
      </c>
      <c r="F123" s="156">
        <v>45238</v>
      </c>
      <c r="G123" s="155" t="s">
        <v>207</v>
      </c>
      <c r="H123" s="155">
        <f t="shared" ref="H123:H133" si="25">+E123</f>
        <v>419944.8</v>
      </c>
      <c r="I123" s="155"/>
      <c r="J123" s="155"/>
      <c r="K123" s="155"/>
      <c r="L123" s="157" t="s">
        <v>168</v>
      </c>
    </row>
    <row r="124" spans="1:12" s="158" customFormat="1" ht="19.5" hidden="1" customHeight="1" x14ac:dyDescent="0.25">
      <c r="A124" s="152">
        <v>116</v>
      </c>
      <c r="B124" s="153" t="s">
        <v>219</v>
      </c>
      <c r="C124" s="153" t="s">
        <v>260</v>
      </c>
      <c r="D124" s="154" t="s">
        <v>261</v>
      </c>
      <c r="E124" s="155">
        <v>165858.4</v>
      </c>
      <c r="F124" s="156">
        <v>45231</v>
      </c>
      <c r="G124" s="155" t="s">
        <v>207</v>
      </c>
      <c r="H124" s="155">
        <f t="shared" si="25"/>
        <v>165858.4</v>
      </c>
      <c r="I124" s="155"/>
      <c r="J124" s="155"/>
      <c r="K124" s="155"/>
      <c r="L124" s="157" t="s">
        <v>168</v>
      </c>
    </row>
    <row r="125" spans="1:12" s="158" customFormat="1" ht="20.100000000000001" customHeight="1" x14ac:dyDescent="0.25">
      <c r="A125" s="152">
        <v>117</v>
      </c>
      <c r="B125" s="153" t="s">
        <v>289</v>
      </c>
      <c r="C125" s="153" t="s">
        <v>252</v>
      </c>
      <c r="D125" s="154" t="s">
        <v>281</v>
      </c>
      <c r="E125" s="155">
        <v>122829.43</v>
      </c>
      <c r="F125" s="156">
        <v>45843</v>
      </c>
      <c r="G125" s="155" t="s">
        <v>167</v>
      </c>
      <c r="H125" s="155">
        <f t="shared" si="25"/>
        <v>122829.43</v>
      </c>
      <c r="I125" s="155"/>
      <c r="J125" s="155"/>
      <c r="K125" s="155"/>
      <c r="L125" s="157" t="s">
        <v>168</v>
      </c>
    </row>
    <row r="126" spans="1:12" s="158" customFormat="1" ht="20.100000000000001" customHeight="1" x14ac:dyDescent="0.25">
      <c r="A126" s="152">
        <v>118</v>
      </c>
      <c r="B126" s="153" t="s">
        <v>307</v>
      </c>
      <c r="C126" s="153" t="s">
        <v>232</v>
      </c>
      <c r="D126" s="154" t="s">
        <v>268</v>
      </c>
      <c r="E126" s="155">
        <v>5974.16</v>
      </c>
      <c r="F126" s="156">
        <v>45847</v>
      </c>
      <c r="G126" s="155" t="s">
        <v>207</v>
      </c>
      <c r="H126" s="155">
        <f t="shared" si="25"/>
        <v>5974.16</v>
      </c>
      <c r="I126" s="155"/>
      <c r="J126" s="155"/>
      <c r="K126" s="155"/>
      <c r="L126" s="157" t="s">
        <v>209</v>
      </c>
    </row>
    <row r="127" spans="1:12" s="158" customFormat="1" ht="20.100000000000001" customHeight="1" x14ac:dyDescent="0.25">
      <c r="A127" s="152">
        <v>119</v>
      </c>
      <c r="B127" s="153" t="s">
        <v>308</v>
      </c>
      <c r="C127" s="153" t="s">
        <v>232</v>
      </c>
      <c r="D127" s="154" t="s">
        <v>268</v>
      </c>
      <c r="E127" s="155">
        <v>19516.439999999999</v>
      </c>
      <c r="F127" s="156">
        <v>45840</v>
      </c>
      <c r="G127" s="155" t="s">
        <v>207</v>
      </c>
      <c r="H127" s="155">
        <f>+E127</f>
        <v>19516.439999999999</v>
      </c>
      <c r="I127" s="155"/>
      <c r="J127" s="155"/>
      <c r="K127" s="155"/>
      <c r="L127" s="157" t="s">
        <v>209</v>
      </c>
    </row>
    <row r="128" spans="1:12" s="158" customFormat="1" ht="20.100000000000001" customHeight="1" x14ac:dyDescent="0.25">
      <c r="A128" s="152">
        <v>120</v>
      </c>
      <c r="B128" s="153" t="s">
        <v>309</v>
      </c>
      <c r="C128" s="153" t="s">
        <v>232</v>
      </c>
      <c r="D128" s="154" t="s">
        <v>231</v>
      </c>
      <c r="E128" s="155">
        <v>17103.560000000001</v>
      </c>
      <c r="F128" s="156">
        <v>45839</v>
      </c>
      <c r="G128" s="155" t="s">
        <v>207</v>
      </c>
      <c r="H128" s="155">
        <f t="shared" si="25"/>
        <v>17103.560000000001</v>
      </c>
      <c r="I128" s="155"/>
      <c r="J128" s="155"/>
      <c r="K128" s="155"/>
      <c r="L128" s="157" t="s">
        <v>209</v>
      </c>
    </row>
    <row r="129" spans="1:15" s="158" customFormat="1" ht="16.5" customHeight="1" x14ac:dyDescent="0.25">
      <c r="A129" s="152">
        <v>121</v>
      </c>
      <c r="B129" s="153" t="s">
        <v>236</v>
      </c>
      <c r="C129" s="153" t="s">
        <v>349</v>
      </c>
      <c r="D129" s="154" t="s">
        <v>350</v>
      </c>
      <c r="E129" s="155">
        <v>31014.880000000001</v>
      </c>
      <c r="F129" s="156">
        <v>45863</v>
      </c>
      <c r="G129" s="155" t="s">
        <v>207</v>
      </c>
      <c r="H129" s="155">
        <f t="shared" si="25"/>
        <v>31014.880000000001</v>
      </c>
      <c r="I129" s="155"/>
      <c r="J129" s="155"/>
      <c r="K129" s="155"/>
      <c r="L129" s="157" t="s">
        <v>209</v>
      </c>
    </row>
    <row r="130" spans="1:15" s="158" customFormat="1" ht="20.100000000000001" customHeight="1" x14ac:dyDescent="0.25">
      <c r="A130" s="152">
        <v>122</v>
      </c>
      <c r="B130" s="153" t="s">
        <v>324</v>
      </c>
      <c r="C130" s="153" t="s">
        <v>253</v>
      </c>
      <c r="D130" s="154" t="s">
        <v>231</v>
      </c>
      <c r="E130" s="155">
        <v>8083</v>
      </c>
      <c r="F130" s="156">
        <v>45846</v>
      </c>
      <c r="G130" s="155" t="s">
        <v>207</v>
      </c>
      <c r="H130" s="155">
        <f t="shared" si="25"/>
        <v>8083</v>
      </c>
      <c r="I130" s="155"/>
      <c r="J130" s="155"/>
      <c r="K130" s="155"/>
      <c r="L130" s="157" t="s">
        <v>209</v>
      </c>
    </row>
    <row r="131" spans="1:15" s="158" customFormat="1" ht="20.100000000000001" customHeight="1" x14ac:dyDescent="0.25">
      <c r="A131" s="152">
        <v>123</v>
      </c>
      <c r="B131" s="153" t="s">
        <v>325</v>
      </c>
      <c r="C131" s="153" t="s">
        <v>253</v>
      </c>
      <c r="D131" s="154" t="s">
        <v>231</v>
      </c>
      <c r="E131" s="155">
        <v>8083</v>
      </c>
      <c r="F131" s="156">
        <v>45842</v>
      </c>
      <c r="G131" s="155" t="s">
        <v>207</v>
      </c>
      <c r="H131" s="155">
        <f t="shared" si="25"/>
        <v>8083</v>
      </c>
      <c r="I131" s="155"/>
      <c r="J131" s="155"/>
      <c r="K131" s="155"/>
      <c r="L131" s="157" t="s">
        <v>209</v>
      </c>
    </row>
    <row r="132" spans="1:15" s="158" customFormat="1" ht="15" x14ac:dyDescent="0.25">
      <c r="A132" s="152">
        <v>124</v>
      </c>
      <c r="B132" s="153" t="s">
        <v>264</v>
      </c>
      <c r="C132" s="153" t="s">
        <v>347</v>
      </c>
      <c r="D132" s="154" t="s">
        <v>348</v>
      </c>
      <c r="E132" s="155">
        <v>842980</v>
      </c>
      <c r="F132" s="156">
        <v>45869</v>
      </c>
      <c r="G132" s="155" t="s">
        <v>207</v>
      </c>
      <c r="H132" s="155">
        <f t="shared" si="25"/>
        <v>842980</v>
      </c>
      <c r="I132" s="155"/>
      <c r="J132" s="155"/>
      <c r="K132" s="155"/>
      <c r="L132" s="157" t="s">
        <v>209</v>
      </c>
    </row>
    <row r="133" spans="1:15" s="158" customFormat="1" ht="20.100000000000001" customHeight="1" x14ac:dyDescent="0.25">
      <c r="A133" s="152">
        <v>125</v>
      </c>
      <c r="B133" s="153" t="s">
        <v>326</v>
      </c>
      <c r="C133" s="153" t="s">
        <v>259</v>
      </c>
      <c r="D133" s="154" t="s">
        <v>327</v>
      </c>
      <c r="E133" s="155">
        <v>10175.44</v>
      </c>
      <c r="F133" s="156">
        <v>45841</v>
      </c>
      <c r="G133" s="155" t="s">
        <v>207</v>
      </c>
      <c r="H133" s="155">
        <f t="shared" si="25"/>
        <v>10175.44</v>
      </c>
      <c r="I133" s="155"/>
      <c r="J133" s="155"/>
      <c r="K133" s="155"/>
      <c r="L133" s="157" t="s">
        <v>168</v>
      </c>
    </row>
    <row r="134" spans="1:15" s="163" customFormat="1" ht="36" customHeight="1" x14ac:dyDescent="0.25">
      <c r="A134" s="160"/>
      <c r="B134" s="161"/>
      <c r="C134" s="180" t="s">
        <v>208</v>
      </c>
      <c r="D134" s="181"/>
      <c r="E134" s="162"/>
      <c r="F134" s="162" t="s">
        <v>230</v>
      </c>
      <c r="G134" s="159"/>
      <c r="H134" s="159"/>
      <c r="I134" s="159"/>
      <c r="J134" s="159"/>
      <c r="K134" s="155"/>
      <c r="L134" s="160"/>
    </row>
    <row r="135" spans="1:15" s="158" customFormat="1" ht="20.100000000000001" customHeight="1" x14ac:dyDescent="0.25">
      <c r="A135" s="152"/>
      <c r="B135" s="153"/>
      <c r="C135" s="164"/>
      <c r="D135" s="165"/>
      <c r="E135" s="155"/>
      <c r="F135" s="156"/>
      <c r="G135" s="155"/>
      <c r="H135" s="155"/>
      <c r="I135" s="155"/>
      <c r="J135" s="155"/>
      <c r="K135" s="162"/>
      <c r="L135" s="157"/>
      <c r="O135" s="158" t="s">
        <v>230</v>
      </c>
    </row>
    <row r="136" spans="1:15" s="163" customFormat="1" ht="20.100000000000001" customHeight="1" x14ac:dyDescent="0.25">
      <c r="A136" s="160"/>
      <c r="B136" s="166"/>
      <c r="C136" s="182" t="s">
        <v>223</v>
      </c>
      <c r="D136" s="183"/>
      <c r="E136" s="136">
        <f>SUM(E9:E135)</f>
        <v>6672238.3399999989</v>
      </c>
      <c r="F136" s="162"/>
      <c r="G136" s="151" t="s">
        <v>207</v>
      </c>
      <c r="H136" s="162">
        <f>SUM(H9:H135)</f>
        <v>5948773.3599999994</v>
      </c>
      <c r="I136" s="162">
        <f>SUM(I9:I135)</f>
        <v>0</v>
      </c>
      <c r="J136" s="162">
        <f>SUM(J9:J135)</f>
        <v>0</v>
      </c>
      <c r="K136" s="162">
        <f>+SUM(K9:K135)</f>
        <v>723464.9800000001</v>
      </c>
      <c r="L136" s="160"/>
    </row>
    <row r="137" spans="1:15" s="163" customFormat="1" ht="20.100000000000001" customHeight="1" x14ac:dyDescent="0.25">
      <c r="A137" s="160"/>
      <c r="B137" s="166"/>
      <c r="C137" s="175"/>
      <c r="D137" s="176"/>
      <c r="E137" s="162"/>
      <c r="F137" s="162"/>
      <c r="G137" s="151"/>
      <c r="H137" s="162"/>
      <c r="I137" s="162"/>
      <c r="J137" s="162"/>
      <c r="K137" s="111">
        <f>+E137</f>
        <v>0</v>
      </c>
      <c r="L137" s="160"/>
    </row>
    <row r="138" spans="1:15" s="163" customFormat="1" ht="20.100000000000001" customHeight="1" x14ac:dyDescent="0.25">
      <c r="A138" s="160"/>
      <c r="B138" s="166"/>
      <c r="C138" s="182" t="s">
        <v>222</v>
      </c>
      <c r="D138" s="183"/>
      <c r="E138" s="162"/>
      <c r="F138" s="162"/>
      <c r="G138" s="151"/>
      <c r="H138" s="162"/>
      <c r="I138" s="162"/>
      <c r="J138" s="136">
        <f>+H136+I136+J136+K136</f>
        <v>6672238.3399999999</v>
      </c>
      <c r="K138" s="159"/>
      <c r="L138" s="162"/>
    </row>
    <row r="139" spans="1:15" s="118" customFormat="1" ht="20.100000000000001" customHeight="1" x14ac:dyDescent="0.25">
      <c r="A139" s="131"/>
      <c r="B139" s="132"/>
      <c r="C139" s="131"/>
      <c r="D139" s="132"/>
      <c r="E139" s="133"/>
      <c r="F139" s="133"/>
      <c r="G139" s="134"/>
      <c r="H139" s="134"/>
      <c r="I139" s="134"/>
      <c r="J139" s="134"/>
      <c r="K139" s="124"/>
      <c r="L139" s="131"/>
    </row>
    <row r="140" spans="1:15" ht="20.100000000000001" customHeight="1" x14ac:dyDescent="0.25">
      <c r="B140" s="124"/>
      <c r="G140" s="124"/>
      <c r="H140" s="124"/>
      <c r="I140" s="124"/>
      <c r="J140" s="125"/>
      <c r="K140" s="124"/>
    </row>
    <row r="141" spans="1:15" ht="20.100000000000001" customHeight="1" x14ac:dyDescent="0.25">
      <c r="B141" s="124"/>
      <c r="C141" s="124" t="s">
        <v>18</v>
      </c>
      <c r="E141" s="116"/>
      <c r="F141" s="116"/>
    </row>
    <row r="142" spans="1:15" ht="20.100000000000001" customHeight="1" x14ac:dyDescent="0.25">
      <c r="D142"/>
      <c r="E142" s="116"/>
      <c r="F142" s="116"/>
    </row>
    <row r="143" spans="1:15" ht="20.100000000000001" customHeight="1" x14ac:dyDescent="0.25">
      <c r="E143" s="116"/>
      <c r="F143" s="116"/>
    </row>
    <row r="144" spans="1:15" ht="20.100000000000001" customHeight="1" thickBot="1" x14ac:dyDescent="0.3">
      <c r="G144" s="168"/>
      <c r="I144" s="170"/>
    </row>
    <row r="145" spans="4:15" ht="20.100000000000001" customHeight="1" thickTop="1" x14ac:dyDescent="0.25">
      <c r="D145" s="178" t="s">
        <v>19</v>
      </c>
      <c r="E145" s="126"/>
      <c r="F145" s="126"/>
      <c r="G145" s="188" t="s">
        <v>352</v>
      </c>
      <c r="H145" s="188"/>
      <c r="I145" s="188"/>
    </row>
    <row r="146" spans="4:15" ht="20.100000000000001" customHeight="1" x14ac:dyDescent="0.25"/>
    <row r="147" spans="4:15" ht="15.75" customHeight="1" x14ac:dyDescent="0.25">
      <c r="K147" s="117"/>
    </row>
    <row r="148" spans="4:15" ht="15.75" customHeight="1" x14ac:dyDescent="0.25">
      <c r="H148" s="117"/>
      <c r="I148" s="117"/>
      <c r="J148" s="117"/>
      <c r="O148" s="49"/>
    </row>
    <row r="150" spans="4:15" ht="15.75" customHeight="1" x14ac:dyDescent="0.25">
      <c r="F150" s="126"/>
    </row>
  </sheetData>
  <sheetProtection selectLockedCells="1" selectUnlockedCells="1"/>
  <mergeCells count="6">
    <mergeCell ref="G145:I145"/>
    <mergeCell ref="A1:K1"/>
    <mergeCell ref="A2:K2"/>
    <mergeCell ref="C134:D134"/>
    <mergeCell ref="C136:D136"/>
    <mergeCell ref="C138:D138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5" scale="58" firstPageNumber="0" fitToHeight="0" orientation="landscape" horizontalDpi="300" verticalDpi="300" r:id="rId1"/>
  <headerFooter alignWithMargins="0">
    <oddHeader>&amp;R&amp;P/&amp;N</oddHeader>
  </headerFooter>
  <rowBreaks count="3" manualBreakCount="3">
    <brk id="41" max="11" man="1"/>
    <brk id="81" max="11" man="1"/>
    <brk id="116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M206"/>
  <sheetViews>
    <sheetView view="pageBreakPreview" zoomScale="75" zoomScaleNormal="20" zoomScaleSheetLayoutView="75" workbookViewId="0">
      <selection activeCell="D25" sqref="D25"/>
    </sheetView>
  </sheetViews>
  <sheetFormatPr defaultColWidth="10.7109375" defaultRowHeight="15" x14ac:dyDescent="0.25"/>
  <cols>
    <col min="1" max="1" width="8.28515625" style="1" customWidth="1"/>
    <col min="2" max="2" width="18" style="1" customWidth="1"/>
    <col min="3" max="3" width="38.140625" customWidth="1"/>
    <col min="4" max="4" width="55.140625" customWidth="1"/>
    <col min="5" max="5" width="18.85546875" customWidth="1"/>
    <col min="6" max="6" width="23" style="1" customWidth="1"/>
    <col min="7" max="7" width="19.85546875" style="1" bestFit="1" customWidth="1"/>
    <col min="8" max="10" width="14" style="1" customWidth="1"/>
    <col min="11" max="11" width="15.42578125" style="1" customWidth="1"/>
    <col min="12" max="12" width="14.42578125" bestFit="1" customWidth="1"/>
    <col min="13" max="13" width="34.42578125" customWidth="1"/>
  </cols>
  <sheetData>
    <row r="1" spans="1:13" ht="15.75" x14ac:dyDescent="0.25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3" ht="15.75" x14ac:dyDescent="0.25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3" ht="15.75" customHeight="1" x14ac:dyDescent="0.25">
      <c r="A3" s="10"/>
      <c r="B3" s="11"/>
      <c r="C3" s="10"/>
      <c r="D3" s="10"/>
      <c r="E3" s="10"/>
      <c r="F3" s="11"/>
      <c r="G3" s="11"/>
      <c r="H3" s="11"/>
      <c r="I3" s="11"/>
      <c r="J3" s="11"/>
      <c r="K3" s="11"/>
    </row>
    <row r="4" spans="1:13" ht="15.75" x14ac:dyDescent="0.25">
      <c r="A4" s="184" t="s">
        <v>0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3" ht="15.75" x14ac:dyDescent="0.25">
      <c r="A5" s="10"/>
      <c r="B5" s="109"/>
      <c r="C5" s="2" t="s">
        <v>1</v>
      </c>
      <c r="D5" s="3" t="s">
        <v>22</v>
      </c>
      <c r="E5" s="4"/>
      <c r="F5" s="5"/>
      <c r="G5" s="109"/>
      <c r="H5" s="109"/>
      <c r="I5" s="109"/>
      <c r="J5" s="109"/>
      <c r="K5" s="109"/>
    </row>
    <row r="6" spans="1:13" ht="15.75" x14ac:dyDescent="0.25">
      <c r="A6" s="12" t="s">
        <v>3</v>
      </c>
      <c r="B6" s="13"/>
      <c r="C6" s="14"/>
      <c r="D6" s="10"/>
      <c r="E6" s="10"/>
      <c r="F6" s="9" t="s">
        <v>23</v>
      </c>
      <c r="G6" s="15">
        <v>42486</v>
      </c>
      <c r="H6" s="15"/>
      <c r="I6" s="15"/>
      <c r="J6" s="15"/>
      <c r="K6" s="11"/>
    </row>
    <row r="7" spans="1:13" ht="6" customHeight="1" x14ac:dyDescent="0.25">
      <c r="A7" s="10"/>
      <c r="B7" s="11"/>
      <c r="C7" s="10"/>
      <c r="D7" s="10"/>
      <c r="E7" s="10"/>
      <c r="F7" s="11"/>
      <c r="G7" s="11"/>
      <c r="H7" s="11"/>
      <c r="I7" s="11"/>
      <c r="J7" s="11"/>
      <c r="K7" s="11"/>
    </row>
    <row r="8" spans="1:13" s="6" customFormat="1" ht="36" customHeight="1" x14ac:dyDescent="0.25">
      <c r="A8" s="72" t="s">
        <v>4</v>
      </c>
      <c r="B8" s="47" t="s">
        <v>5</v>
      </c>
      <c r="C8" s="47" t="s">
        <v>6</v>
      </c>
      <c r="D8" s="47" t="s">
        <v>7</v>
      </c>
      <c r="E8" s="47" t="s">
        <v>8</v>
      </c>
      <c r="F8" s="51" t="s">
        <v>9</v>
      </c>
      <c r="G8" s="51" t="s">
        <v>10</v>
      </c>
      <c r="H8" s="51" t="s">
        <v>11</v>
      </c>
      <c r="I8" s="51" t="s">
        <v>12</v>
      </c>
      <c r="J8" s="51" t="s">
        <v>13</v>
      </c>
      <c r="K8" s="51" t="s">
        <v>14</v>
      </c>
    </row>
    <row r="9" spans="1:13" ht="20.25" customHeight="1" x14ac:dyDescent="0.25">
      <c r="A9" s="36">
        <v>15</v>
      </c>
      <c r="B9" s="36"/>
      <c r="C9" s="28"/>
      <c r="D9" s="28"/>
      <c r="E9" s="58"/>
      <c r="F9" s="21"/>
      <c r="G9" s="21"/>
      <c r="H9" s="58"/>
      <c r="I9" s="58"/>
      <c r="J9" s="58"/>
      <c r="K9" s="58"/>
      <c r="L9" s="49"/>
      <c r="M9" s="49"/>
    </row>
    <row r="10" spans="1:13" ht="23.25" customHeight="1" x14ac:dyDescent="0.25">
      <c r="A10" s="36">
        <v>16</v>
      </c>
      <c r="B10" s="36"/>
      <c r="C10" s="28"/>
      <c r="D10" s="28"/>
      <c r="E10" s="58"/>
      <c r="F10" s="21"/>
      <c r="G10" s="21"/>
      <c r="H10" s="58"/>
      <c r="I10" s="58"/>
      <c r="J10" s="58"/>
      <c r="K10" s="58"/>
      <c r="L10" s="49"/>
      <c r="M10" s="49"/>
    </row>
    <row r="11" spans="1:13" ht="20.25" customHeight="1" x14ac:dyDescent="0.25">
      <c r="A11" s="36">
        <v>9</v>
      </c>
      <c r="B11" s="36"/>
      <c r="C11" s="28"/>
      <c r="D11" s="28"/>
      <c r="E11" s="58"/>
      <c r="F11" s="21"/>
      <c r="G11" s="21"/>
      <c r="H11" s="58"/>
      <c r="I11" s="58"/>
      <c r="J11" s="58"/>
      <c r="K11" s="58"/>
      <c r="L11" s="49"/>
      <c r="M11" s="49"/>
    </row>
    <row r="12" spans="1:13" ht="20.25" customHeight="1" x14ac:dyDescent="0.25">
      <c r="A12" s="36">
        <v>8</v>
      </c>
      <c r="B12" s="36"/>
      <c r="C12" s="28"/>
      <c r="D12" s="28"/>
      <c r="E12" s="58"/>
      <c r="F12" s="21"/>
      <c r="G12" s="21"/>
      <c r="H12" s="58"/>
      <c r="I12" s="58"/>
      <c r="J12" s="58"/>
      <c r="K12" s="58"/>
      <c r="L12" s="49"/>
      <c r="M12" s="49"/>
    </row>
    <row r="13" spans="1:13" ht="18" customHeight="1" x14ac:dyDescent="0.25">
      <c r="A13" s="36">
        <v>7</v>
      </c>
      <c r="B13" s="36"/>
      <c r="C13" s="28"/>
      <c r="D13" s="28"/>
      <c r="E13" s="58"/>
      <c r="F13" s="21"/>
      <c r="G13" s="21"/>
      <c r="H13" s="58"/>
      <c r="I13" s="58"/>
      <c r="J13" s="58"/>
      <c r="K13" s="58"/>
      <c r="L13" s="49"/>
      <c r="M13" s="49"/>
    </row>
    <row r="14" spans="1:13" ht="18" customHeight="1" x14ac:dyDescent="0.25">
      <c r="A14" s="36"/>
      <c r="B14" s="36"/>
      <c r="C14" s="28"/>
      <c r="D14" s="28"/>
      <c r="E14" s="58"/>
      <c r="F14" s="21"/>
      <c r="G14" s="21"/>
      <c r="H14" s="58"/>
      <c r="I14" s="58"/>
      <c r="J14" s="58"/>
      <c r="K14" s="58"/>
      <c r="L14" s="49"/>
      <c r="M14" s="49"/>
    </row>
    <row r="15" spans="1:13" ht="18" customHeight="1" x14ac:dyDescent="0.25">
      <c r="A15" s="36"/>
      <c r="B15" s="36"/>
      <c r="C15" s="28"/>
      <c r="D15" s="28"/>
      <c r="E15" s="58"/>
      <c r="F15" s="21"/>
      <c r="G15" s="21"/>
      <c r="H15" s="58"/>
      <c r="I15" s="58"/>
      <c r="J15" s="58"/>
      <c r="K15" s="58"/>
      <c r="L15" s="49"/>
      <c r="M15" s="49"/>
    </row>
    <row r="16" spans="1:13" ht="15.75" x14ac:dyDescent="0.25">
      <c r="A16" s="36">
        <v>20</v>
      </c>
      <c r="B16" s="36"/>
      <c r="C16" s="28"/>
      <c r="D16" s="28"/>
      <c r="E16" s="58"/>
      <c r="F16" s="21"/>
      <c r="G16" s="21"/>
      <c r="H16" s="58"/>
      <c r="I16" s="58"/>
      <c r="J16" s="58"/>
      <c r="K16" s="58"/>
      <c r="L16" s="49"/>
      <c r="M16" s="49"/>
    </row>
    <row r="17" spans="1:13" ht="18" customHeight="1" x14ac:dyDescent="0.25">
      <c r="A17" s="36">
        <v>28</v>
      </c>
      <c r="B17" s="36"/>
      <c r="C17" s="28"/>
      <c r="D17" s="28"/>
      <c r="E17" s="58"/>
      <c r="F17" s="21"/>
      <c r="G17" s="21"/>
      <c r="H17" s="58"/>
      <c r="I17" s="58"/>
      <c r="J17" s="58"/>
      <c r="K17" s="58"/>
      <c r="L17" s="49"/>
      <c r="M17" s="49"/>
    </row>
    <row r="18" spans="1:13" ht="18" customHeight="1" x14ac:dyDescent="0.25">
      <c r="A18" s="36">
        <v>21</v>
      </c>
      <c r="B18" s="36"/>
      <c r="C18" s="28"/>
      <c r="D18" s="28"/>
      <c r="E18" s="58"/>
      <c r="F18" s="21"/>
      <c r="G18" s="21"/>
      <c r="H18" s="58"/>
      <c r="I18" s="58"/>
      <c r="J18" s="58"/>
      <c r="K18" s="58"/>
      <c r="L18" s="49"/>
      <c r="M18" s="49"/>
    </row>
    <row r="19" spans="1:13" ht="18" customHeight="1" x14ac:dyDescent="0.25">
      <c r="A19" s="36">
        <v>22</v>
      </c>
      <c r="B19" s="36"/>
      <c r="C19" s="28"/>
      <c r="D19" s="28"/>
      <c r="E19" s="58"/>
      <c r="F19" s="21"/>
      <c r="G19" s="21"/>
      <c r="H19" s="58"/>
      <c r="I19" s="58"/>
      <c r="J19" s="58"/>
      <c r="K19" s="58"/>
      <c r="L19" s="49"/>
      <c r="M19" s="49"/>
    </row>
    <row r="20" spans="1:13" ht="18" customHeight="1" x14ac:dyDescent="0.25">
      <c r="A20" s="36">
        <v>23</v>
      </c>
      <c r="B20" s="36"/>
      <c r="C20" s="28"/>
      <c r="D20" s="28"/>
      <c r="E20" s="58"/>
      <c r="F20" s="21"/>
      <c r="G20" s="21"/>
      <c r="H20" s="58"/>
      <c r="I20" s="58"/>
      <c r="J20" s="58"/>
      <c r="K20" s="58"/>
      <c r="L20" s="49"/>
      <c r="M20" s="49"/>
    </row>
    <row r="21" spans="1:13" ht="20.25" customHeight="1" x14ac:dyDescent="0.25">
      <c r="A21" s="36">
        <v>24</v>
      </c>
      <c r="B21" s="36"/>
      <c r="C21" s="28"/>
      <c r="D21" s="28"/>
      <c r="E21" s="58"/>
      <c r="F21" s="21"/>
      <c r="G21" s="21"/>
      <c r="H21" s="58"/>
      <c r="I21" s="58"/>
      <c r="J21" s="58"/>
      <c r="K21" s="58"/>
      <c r="L21" s="49"/>
      <c r="M21" s="49"/>
    </row>
    <row r="22" spans="1:13" ht="20.25" customHeight="1" x14ac:dyDescent="0.25">
      <c r="A22" s="36">
        <v>25</v>
      </c>
      <c r="B22" s="36"/>
      <c r="C22" s="28"/>
      <c r="D22" s="28"/>
      <c r="E22" s="58"/>
      <c r="F22" s="21"/>
      <c r="G22" s="21"/>
      <c r="H22" s="58"/>
      <c r="I22" s="58"/>
      <c r="J22" s="58"/>
      <c r="K22" s="58"/>
      <c r="L22" s="49"/>
      <c r="M22" s="49"/>
    </row>
    <row r="23" spans="1:13" ht="28.5" customHeight="1" x14ac:dyDescent="0.25">
      <c r="A23" s="36">
        <v>26</v>
      </c>
      <c r="B23" s="36"/>
      <c r="C23" s="28"/>
      <c r="D23" s="28"/>
      <c r="E23" s="58"/>
      <c r="F23" s="21"/>
      <c r="G23" s="21"/>
      <c r="H23" s="58"/>
      <c r="I23" s="58"/>
      <c r="J23" s="58"/>
      <c r="K23" s="58"/>
      <c r="L23" s="49"/>
      <c r="M23" s="49"/>
    </row>
    <row r="24" spans="1:13" ht="20.25" customHeight="1" x14ac:dyDescent="0.25">
      <c r="A24" s="36">
        <v>27</v>
      </c>
      <c r="B24" s="36"/>
      <c r="C24" s="28"/>
      <c r="D24" s="28"/>
      <c r="E24" s="58"/>
      <c r="F24" s="21"/>
      <c r="G24" s="21"/>
      <c r="H24" s="58"/>
      <c r="I24" s="58"/>
      <c r="J24" s="58"/>
      <c r="K24" s="58"/>
      <c r="L24" s="49"/>
      <c r="M24" s="49"/>
    </row>
    <row r="25" spans="1:13" ht="20.25" customHeight="1" x14ac:dyDescent="0.25">
      <c r="A25" s="36">
        <v>29</v>
      </c>
      <c r="B25" s="36"/>
      <c r="C25" s="28"/>
      <c r="D25" s="28"/>
      <c r="E25" s="58"/>
      <c r="F25" s="21"/>
      <c r="G25" s="21"/>
      <c r="H25" s="58"/>
      <c r="I25" s="58"/>
      <c r="J25" s="58"/>
      <c r="K25" s="58"/>
      <c r="L25" s="49"/>
      <c r="M25" s="49"/>
    </row>
    <row r="26" spans="1:13" ht="20.25" customHeight="1" x14ac:dyDescent="0.25">
      <c r="A26" s="36">
        <v>35</v>
      </c>
      <c r="B26" s="36"/>
      <c r="C26" s="28"/>
      <c r="D26" s="28"/>
      <c r="E26" s="58"/>
      <c r="F26" s="21"/>
      <c r="G26" s="21"/>
      <c r="H26" s="58"/>
      <c r="I26" s="58"/>
      <c r="J26" s="58"/>
      <c r="K26" s="58"/>
      <c r="L26" s="49"/>
      <c r="M26" s="49"/>
    </row>
    <row r="27" spans="1:13" ht="20.25" customHeight="1" x14ac:dyDescent="0.25">
      <c r="A27" s="36">
        <v>37</v>
      </c>
      <c r="B27" s="36"/>
      <c r="C27" s="28"/>
      <c r="D27" s="28"/>
      <c r="E27" s="58"/>
      <c r="F27" s="21"/>
      <c r="G27" s="21"/>
      <c r="H27" s="58"/>
      <c r="I27" s="58"/>
      <c r="J27" s="58"/>
      <c r="K27" s="58"/>
      <c r="L27" s="49"/>
      <c r="M27" s="49"/>
    </row>
    <row r="28" spans="1:13" ht="20.25" customHeight="1" x14ac:dyDescent="0.25">
      <c r="A28" s="36">
        <v>39</v>
      </c>
      <c r="B28" s="36"/>
      <c r="C28" s="28"/>
      <c r="D28" s="28"/>
      <c r="E28" s="58"/>
      <c r="F28" s="21"/>
      <c r="G28" s="21"/>
      <c r="H28" s="58"/>
      <c r="I28" s="58"/>
      <c r="J28" s="58"/>
      <c r="K28" s="58"/>
      <c r="L28" s="49"/>
      <c r="M28" s="49"/>
    </row>
    <row r="29" spans="1:13" ht="21.75" customHeight="1" x14ac:dyDescent="0.25">
      <c r="A29" s="36">
        <v>36</v>
      </c>
      <c r="B29" s="36"/>
      <c r="C29" s="28"/>
      <c r="D29" s="28"/>
      <c r="E29" s="58"/>
      <c r="F29" s="21"/>
      <c r="G29" s="21"/>
      <c r="H29" s="58"/>
      <c r="I29" s="58"/>
      <c r="J29" s="58"/>
      <c r="K29" s="58"/>
      <c r="L29" s="49"/>
      <c r="M29" s="49"/>
    </row>
    <row r="30" spans="1:13" ht="16.5" customHeight="1" x14ac:dyDescent="0.25">
      <c r="A30" s="36">
        <v>38</v>
      </c>
      <c r="B30" s="36"/>
      <c r="C30" s="28"/>
      <c r="D30" s="28"/>
      <c r="E30" s="58"/>
      <c r="F30" s="21"/>
      <c r="G30" s="21"/>
      <c r="H30" s="58"/>
      <c r="I30" s="58"/>
      <c r="J30" s="58"/>
      <c r="K30" s="58"/>
      <c r="L30" s="49"/>
      <c r="M30" s="49"/>
    </row>
    <row r="31" spans="1:13" ht="16.5" customHeight="1" x14ac:dyDescent="0.25">
      <c r="A31" s="36">
        <v>42</v>
      </c>
      <c r="B31" s="36"/>
      <c r="C31" s="28"/>
      <c r="D31" s="28"/>
      <c r="E31" s="58"/>
      <c r="F31" s="21"/>
      <c r="G31" s="21"/>
      <c r="H31" s="58"/>
      <c r="I31" s="58"/>
      <c r="J31" s="58"/>
      <c r="K31" s="58"/>
      <c r="L31" s="49"/>
      <c r="M31" s="49"/>
    </row>
    <row r="32" spans="1:13" ht="15.75" x14ac:dyDescent="0.25">
      <c r="A32" s="36">
        <v>45</v>
      </c>
      <c r="B32" s="36"/>
      <c r="C32" s="28"/>
      <c r="D32" s="28"/>
      <c r="E32" s="58"/>
      <c r="F32" s="21"/>
      <c r="G32" s="21"/>
      <c r="H32" s="58"/>
      <c r="I32" s="58"/>
      <c r="J32" s="58"/>
      <c r="K32" s="58"/>
      <c r="L32" s="49"/>
      <c r="M32" s="49"/>
    </row>
    <row r="33" spans="1:13" ht="20.25" customHeight="1" x14ac:dyDescent="0.25">
      <c r="A33" s="36">
        <v>46</v>
      </c>
      <c r="B33" s="36"/>
      <c r="C33" s="28"/>
      <c r="D33" s="28"/>
      <c r="E33" s="58"/>
      <c r="F33" s="21"/>
      <c r="G33" s="21"/>
      <c r="H33" s="58"/>
      <c r="I33" s="58"/>
      <c r="J33" s="58"/>
      <c r="K33" s="58"/>
      <c r="L33" s="49"/>
      <c r="M33" s="49"/>
    </row>
    <row r="34" spans="1:13" ht="20.25" customHeight="1" x14ac:dyDescent="0.25">
      <c r="A34" s="36">
        <v>43</v>
      </c>
      <c r="B34" s="36"/>
      <c r="C34" s="28"/>
      <c r="D34" s="28"/>
      <c r="E34" s="58"/>
      <c r="F34" s="21"/>
      <c r="G34" s="21"/>
      <c r="H34" s="58"/>
      <c r="I34" s="58"/>
      <c r="J34" s="58"/>
      <c r="K34" s="58"/>
      <c r="L34" s="49"/>
      <c r="M34" s="49"/>
    </row>
    <row r="35" spans="1:13" ht="20.25" customHeight="1" x14ac:dyDescent="0.25">
      <c r="A35" s="36">
        <v>40</v>
      </c>
      <c r="B35" s="36"/>
      <c r="C35" s="28"/>
      <c r="D35" s="28"/>
      <c r="E35" s="58"/>
      <c r="F35" s="21"/>
      <c r="G35" s="21"/>
      <c r="H35" s="58"/>
      <c r="I35" s="58"/>
      <c r="J35" s="58"/>
      <c r="K35" s="58"/>
      <c r="L35" s="49"/>
      <c r="M35" s="49"/>
    </row>
    <row r="36" spans="1:13" ht="20.25" customHeight="1" x14ac:dyDescent="0.25">
      <c r="A36" s="36">
        <v>41</v>
      </c>
      <c r="B36" s="36"/>
      <c r="C36" s="28"/>
      <c r="D36" s="28"/>
      <c r="E36" s="58"/>
      <c r="F36" s="21"/>
      <c r="G36" s="21"/>
      <c r="H36" s="58"/>
      <c r="I36" s="58"/>
      <c r="J36" s="58"/>
      <c r="K36" s="58"/>
      <c r="L36" s="49"/>
      <c r="M36" s="49"/>
    </row>
    <row r="37" spans="1:13" ht="20.25" customHeight="1" x14ac:dyDescent="0.25">
      <c r="A37" s="36">
        <v>44</v>
      </c>
      <c r="B37" s="36"/>
      <c r="C37" s="28"/>
      <c r="D37" s="28"/>
      <c r="E37" s="58"/>
      <c r="F37" s="21"/>
      <c r="G37" s="21"/>
      <c r="H37" s="58"/>
      <c r="I37" s="58"/>
      <c r="J37" s="58"/>
      <c r="K37" s="58"/>
      <c r="L37" s="49"/>
      <c r="M37" s="49"/>
    </row>
    <row r="38" spans="1:13" ht="18.75" customHeight="1" x14ac:dyDescent="0.25">
      <c r="A38" s="36">
        <v>47</v>
      </c>
      <c r="B38" s="36"/>
      <c r="C38" s="28"/>
      <c r="D38" s="28"/>
      <c r="E38" s="58"/>
      <c r="F38" s="21"/>
      <c r="G38" s="21"/>
      <c r="H38" s="58"/>
      <c r="I38" s="58"/>
      <c r="J38" s="58"/>
      <c r="K38" s="58"/>
      <c r="L38" s="49"/>
      <c r="M38" s="49"/>
    </row>
    <row r="39" spans="1:13" ht="18.75" customHeight="1" x14ac:dyDescent="0.25">
      <c r="A39" s="36">
        <v>125</v>
      </c>
      <c r="B39" s="36"/>
      <c r="C39" s="28"/>
      <c r="D39" s="28"/>
      <c r="E39" s="58"/>
      <c r="F39" s="21"/>
      <c r="G39" s="21"/>
      <c r="H39" s="58"/>
      <c r="I39" s="58"/>
      <c r="J39" s="21"/>
      <c r="K39" s="21"/>
      <c r="L39" s="49"/>
      <c r="M39" s="49"/>
    </row>
    <row r="40" spans="1:13" ht="20.25" customHeight="1" x14ac:dyDescent="0.25">
      <c r="A40" s="36">
        <v>52</v>
      </c>
      <c r="B40" s="36"/>
      <c r="C40" s="28"/>
      <c r="D40" s="28"/>
      <c r="E40" s="58"/>
      <c r="F40" s="21"/>
      <c r="G40" s="21"/>
      <c r="H40" s="58"/>
      <c r="I40" s="58"/>
      <c r="J40" s="58"/>
      <c r="K40" s="58"/>
      <c r="L40" s="49"/>
      <c r="M40" s="49"/>
    </row>
    <row r="41" spans="1:13" ht="22.5" customHeight="1" x14ac:dyDescent="0.25">
      <c r="A41" s="36"/>
      <c r="B41" s="36"/>
      <c r="C41" s="28"/>
      <c r="D41" s="28"/>
      <c r="E41" s="58"/>
      <c r="F41" s="21"/>
      <c r="G41" s="21"/>
      <c r="H41" s="58"/>
      <c r="I41" s="58"/>
      <c r="J41" s="58"/>
      <c r="K41" s="58"/>
      <c r="L41" s="49"/>
      <c r="M41" s="49"/>
    </row>
    <row r="42" spans="1:13" ht="18" customHeight="1" x14ac:dyDescent="0.25">
      <c r="A42" s="36">
        <v>56</v>
      </c>
      <c r="B42" s="36"/>
      <c r="C42" s="28"/>
      <c r="D42" s="28"/>
      <c r="E42" s="58"/>
      <c r="F42" s="21"/>
      <c r="G42" s="21"/>
      <c r="H42" s="58"/>
      <c r="I42" s="58"/>
      <c r="J42" s="58"/>
      <c r="K42" s="58"/>
      <c r="L42" s="49"/>
      <c r="M42" s="49"/>
    </row>
    <row r="43" spans="1:13" ht="18" customHeight="1" x14ac:dyDescent="0.25">
      <c r="A43" s="36">
        <v>126</v>
      </c>
      <c r="B43" s="36"/>
      <c r="C43" s="28"/>
      <c r="D43" s="28"/>
      <c r="E43" s="58"/>
      <c r="F43" s="21"/>
      <c r="G43" s="21"/>
      <c r="H43" s="58"/>
      <c r="I43" s="21"/>
      <c r="J43" s="21"/>
      <c r="K43" s="21"/>
      <c r="L43" s="49"/>
      <c r="M43" s="49"/>
    </row>
    <row r="44" spans="1:13" ht="18" customHeight="1" x14ac:dyDescent="0.25">
      <c r="A44" s="36"/>
      <c r="B44" s="36"/>
      <c r="C44" s="28"/>
      <c r="D44" s="28"/>
      <c r="E44" s="58"/>
      <c r="F44" s="21"/>
      <c r="G44" s="21"/>
      <c r="H44" s="58"/>
      <c r="I44" s="58"/>
      <c r="J44" s="21"/>
      <c r="K44" s="21"/>
      <c r="L44" s="49"/>
      <c r="M44" s="49"/>
    </row>
    <row r="45" spans="1:13" ht="21.75" customHeight="1" x14ac:dyDescent="0.25">
      <c r="A45" s="36">
        <v>59</v>
      </c>
      <c r="B45" s="36"/>
      <c r="C45" s="28"/>
      <c r="D45" s="28"/>
      <c r="E45" s="58"/>
      <c r="F45" s="21"/>
      <c r="G45" s="21"/>
      <c r="H45" s="58"/>
      <c r="I45" s="58"/>
      <c r="J45" s="58"/>
      <c r="K45" s="58"/>
      <c r="L45" s="49"/>
      <c r="M45" s="49"/>
    </row>
    <row r="46" spans="1:13" ht="17.25" customHeight="1" x14ac:dyDescent="0.25">
      <c r="A46" s="93">
        <v>58</v>
      </c>
      <c r="B46" s="93"/>
      <c r="C46" s="94"/>
      <c r="D46" s="94"/>
      <c r="E46" s="95"/>
      <c r="F46" s="96"/>
      <c r="G46" s="96"/>
      <c r="H46" s="95"/>
      <c r="I46" s="95"/>
      <c r="J46" s="95"/>
      <c r="K46" s="95"/>
      <c r="L46" s="49"/>
      <c r="M46" s="49"/>
    </row>
    <row r="47" spans="1:13" ht="18" customHeight="1" x14ac:dyDescent="0.25">
      <c r="A47" s="36">
        <v>61</v>
      </c>
      <c r="B47" s="36"/>
      <c r="C47" s="28"/>
      <c r="D47" s="28"/>
      <c r="E47" s="58"/>
      <c r="F47" s="21"/>
      <c r="G47" s="21"/>
      <c r="H47" s="58"/>
      <c r="I47" s="58"/>
      <c r="J47" s="58"/>
      <c r="K47" s="58"/>
      <c r="L47" s="49"/>
      <c r="M47" s="49"/>
    </row>
    <row r="48" spans="1:13" ht="20.25" customHeight="1" x14ac:dyDescent="0.25">
      <c r="A48" s="36">
        <v>118</v>
      </c>
      <c r="B48" s="36"/>
      <c r="C48" s="28"/>
      <c r="D48" s="28"/>
      <c r="E48" s="58"/>
      <c r="F48" s="21"/>
      <c r="G48" s="21"/>
      <c r="H48" s="58"/>
      <c r="I48" s="21"/>
      <c r="J48" s="21"/>
      <c r="K48" s="21"/>
      <c r="L48" s="49"/>
      <c r="M48" s="49"/>
    </row>
    <row r="49" spans="1:13" ht="18" customHeight="1" x14ac:dyDescent="0.25">
      <c r="A49" s="36">
        <v>130</v>
      </c>
      <c r="B49" s="36"/>
      <c r="C49" s="28"/>
      <c r="D49" s="28"/>
      <c r="E49" s="58"/>
      <c r="F49" s="21"/>
      <c r="G49" s="21"/>
      <c r="H49" s="58"/>
      <c r="I49" s="58"/>
      <c r="J49" s="58"/>
      <c r="K49" s="58"/>
      <c r="L49" s="49"/>
      <c r="M49" s="49"/>
    </row>
    <row r="50" spans="1:13" ht="33" customHeight="1" x14ac:dyDescent="0.25">
      <c r="A50" s="36">
        <v>128</v>
      </c>
      <c r="B50" s="36"/>
      <c r="C50" s="28"/>
      <c r="D50" s="28"/>
      <c r="E50" s="58"/>
      <c r="F50" s="21"/>
      <c r="G50" s="21"/>
      <c r="H50" s="58"/>
      <c r="I50" s="58"/>
      <c r="J50" s="21"/>
      <c r="K50" s="21"/>
      <c r="L50" s="49"/>
      <c r="M50" s="49"/>
    </row>
    <row r="51" spans="1:13" ht="33" customHeight="1" x14ac:dyDescent="0.25">
      <c r="A51" s="36">
        <v>129</v>
      </c>
      <c r="B51" s="36"/>
      <c r="C51" s="28"/>
      <c r="D51" s="28"/>
      <c r="E51" s="58"/>
      <c r="F51" s="21"/>
      <c r="G51" s="21"/>
      <c r="H51" s="58"/>
      <c r="I51" s="58"/>
      <c r="J51" s="58"/>
      <c r="K51" s="58"/>
      <c r="L51" s="49"/>
      <c r="M51" s="49"/>
    </row>
    <row r="52" spans="1:13" ht="20.25" customHeight="1" x14ac:dyDescent="0.25">
      <c r="A52" s="36">
        <v>62</v>
      </c>
      <c r="B52" s="36"/>
      <c r="C52" s="28"/>
      <c r="D52" s="28"/>
      <c r="E52" s="58"/>
      <c r="F52" s="21"/>
      <c r="G52" s="21"/>
      <c r="H52" s="58"/>
      <c r="I52" s="58"/>
      <c r="J52" s="58"/>
      <c r="K52" s="58"/>
      <c r="L52" s="49"/>
      <c r="M52" s="49"/>
    </row>
    <row r="53" spans="1:13" ht="33" customHeight="1" x14ac:dyDescent="0.25">
      <c r="A53" s="36">
        <v>68</v>
      </c>
      <c r="B53" s="36"/>
      <c r="C53" s="28"/>
      <c r="D53" s="28"/>
      <c r="E53" s="58"/>
      <c r="F53" s="21"/>
      <c r="G53" s="21"/>
      <c r="H53" s="58"/>
      <c r="I53" s="58"/>
      <c r="J53" s="58"/>
      <c r="K53" s="58"/>
      <c r="L53" s="49"/>
      <c r="M53" s="49"/>
    </row>
    <row r="54" spans="1:13" ht="33" customHeight="1" x14ac:dyDescent="0.25">
      <c r="A54" s="36">
        <v>69</v>
      </c>
      <c r="B54" s="36"/>
      <c r="C54" s="28"/>
      <c r="D54" s="28"/>
      <c r="E54" s="58"/>
      <c r="F54" s="21"/>
      <c r="G54" s="21"/>
      <c r="H54" s="58"/>
      <c r="I54" s="58"/>
      <c r="J54" s="58"/>
      <c r="K54" s="58"/>
      <c r="L54" s="49"/>
      <c r="M54" s="49"/>
    </row>
    <row r="55" spans="1:13" ht="17.25" customHeight="1" x14ac:dyDescent="0.25">
      <c r="A55" s="36">
        <v>63</v>
      </c>
      <c r="B55" s="36"/>
      <c r="C55" s="28"/>
      <c r="D55" s="28"/>
      <c r="E55" s="58"/>
      <c r="F55" s="21"/>
      <c r="G55" s="21"/>
      <c r="H55" s="58"/>
      <c r="I55" s="58"/>
      <c r="J55" s="58"/>
      <c r="K55" s="58"/>
      <c r="L55" s="49"/>
      <c r="M55" s="49"/>
    </row>
    <row r="56" spans="1:13" ht="33" customHeight="1" x14ac:dyDescent="0.25">
      <c r="A56" s="36">
        <v>64</v>
      </c>
      <c r="B56" s="36"/>
      <c r="C56" s="28"/>
      <c r="D56" s="28"/>
      <c r="E56" s="58"/>
      <c r="F56" s="21"/>
      <c r="G56" s="21"/>
      <c r="H56" s="58"/>
      <c r="I56" s="58"/>
      <c r="J56" s="58"/>
      <c r="K56" s="58"/>
      <c r="L56" s="49"/>
      <c r="M56" s="49"/>
    </row>
    <row r="57" spans="1:13" ht="33" customHeight="1" x14ac:dyDescent="0.25">
      <c r="A57" s="36">
        <v>65</v>
      </c>
      <c r="B57" s="36"/>
      <c r="C57" s="28"/>
      <c r="D57" s="28"/>
      <c r="E57" s="58"/>
      <c r="F57" s="21"/>
      <c r="G57" s="21"/>
      <c r="H57" s="58"/>
      <c r="I57" s="58"/>
      <c r="J57" s="58"/>
      <c r="K57" s="58"/>
      <c r="L57" s="49"/>
      <c r="M57" s="49"/>
    </row>
    <row r="58" spans="1:13" s="98" customFormat="1" ht="33" customHeight="1" x14ac:dyDescent="0.25">
      <c r="A58" s="36">
        <v>66</v>
      </c>
      <c r="B58" s="36"/>
      <c r="C58" s="28"/>
      <c r="D58" s="28"/>
      <c r="E58" s="58"/>
      <c r="F58" s="21"/>
      <c r="G58" s="21"/>
      <c r="H58" s="58"/>
      <c r="I58" s="58"/>
      <c r="J58" s="58"/>
      <c r="K58" s="58"/>
      <c r="L58" s="97"/>
      <c r="M58" s="49"/>
    </row>
    <row r="59" spans="1:13" ht="20.25" customHeight="1" x14ac:dyDescent="0.25">
      <c r="A59" s="36">
        <v>71</v>
      </c>
      <c r="B59" s="36"/>
      <c r="C59" s="28"/>
      <c r="D59" s="28"/>
      <c r="E59" s="58"/>
      <c r="F59" s="21"/>
      <c r="G59" s="21"/>
      <c r="H59" s="58"/>
      <c r="I59" s="58"/>
      <c r="J59" s="58"/>
      <c r="K59" s="58"/>
      <c r="L59" s="49"/>
      <c r="M59" s="49"/>
    </row>
    <row r="60" spans="1:13" ht="33" customHeight="1" x14ac:dyDescent="0.25">
      <c r="A60" s="36">
        <v>67</v>
      </c>
      <c r="B60" s="36"/>
      <c r="C60" s="28"/>
      <c r="D60" s="28"/>
      <c r="E60" s="58"/>
      <c r="F60" s="21"/>
      <c r="G60" s="21"/>
      <c r="H60" s="58"/>
      <c r="I60" s="58"/>
      <c r="J60" s="58"/>
      <c r="K60" s="58"/>
      <c r="L60" s="49"/>
      <c r="M60" s="49"/>
    </row>
    <row r="61" spans="1:13" ht="33" customHeight="1" x14ac:dyDescent="0.25">
      <c r="A61" s="36"/>
      <c r="B61" s="36"/>
      <c r="C61" s="28"/>
      <c r="D61" s="28"/>
      <c r="E61" s="58"/>
      <c r="F61" s="21"/>
      <c r="G61" s="21"/>
      <c r="H61" s="58"/>
      <c r="I61" s="58"/>
      <c r="J61" s="58"/>
      <c r="K61" s="58"/>
      <c r="L61" s="49"/>
      <c r="M61" s="49"/>
    </row>
    <row r="62" spans="1:13" ht="18" customHeight="1" x14ac:dyDescent="0.25">
      <c r="A62" s="36">
        <v>73</v>
      </c>
      <c r="B62" s="36"/>
      <c r="C62" s="28"/>
      <c r="D62" s="28"/>
      <c r="E62" s="58"/>
      <c r="F62" s="21"/>
      <c r="G62" s="21"/>
      <c r="H62" s="58"/>
      <c r="I62" s="58"/>
      <c r="J62" s="58"/>
      <c r="K62" s="58"/>
      <c r="L62" s="49"/>
      <c r="M62" s="49"/>
    </row>
    <row r="63" spans="1:13" ht="18" customHeight="1" x14ac:dyDescent="0.25">
      <c r="A63" s="36"/>
      <c r="B63" s="36"/>
      <c r="C63" s="28"/>
      <c r="D63" s="99"/>
      <c r="E63" s="58"/>
      <c r="F63" s="21"/>
      <c r="G63" s="21"/>
      <c r="H63" s="58"/>
      <c r="I63" s="58"/>
      <c r="J63" s="58"/>
      <c r="K63" s="58"/>
      <c r="L63" s="49"/>
      <c r="M63" s="49"/>
    </row>
    <row r="64" spans="1:13" ht="18" customHeight="1" x14ac:dyDescent="0.25">
      <c r="A64" s="36">
        <v>77</v>
      </c>
      <c r="B64" s="36"/>
      <c r="C64" s="28"/>
      <c r="D64" s="28"/>
      <c r="E64" s="58"/>
      <c r="F64" s="21"/>
      <c r="G64" s="21"/>
      <c r="H64" s="58"/>
      <c r="I64" s="58"/>
      <c r="J64" s="58"/>
      <c r="K64" s="58"/>
      <c r="L64" s="49"/>
      <c r="M64" s="49"/>
    </row>
    <row r="65" spans="1:13" ht="18" customHeight="1" x14ac:dyDescent="0.25">
      <c r="A65" s="36"/>
      <c r="B65" s="36"/>
      <c r="C65" s="28"/>
      <c r="D65" s="28"/>
      <c r="E65" s="58"/>
      <c r="F65" s="21"/>
      <c r="G65" s="21"/>
      <c r="H65" s="58"/>
      <c r="I65" s="58"/>
      <c r="J65" s="58"/>
      <c r="K65" s="58"/>
      <c r="L65" s="49"/>
      <c r="M65" s="49"/>
    </row>
    <row r="66" spans="1:13" ht="18.75" customHeight="1" x14ac:dyDescent="0.25">
      <c r="A66" s="36">
        <v>119</v>
      </c>
      <c r="B66" s="36"/>
      <c r="C66" s="28"/>
      <c r="D66" s="28"/>
      <c r="E66" s="58"/>
      <c r="F66" s="21"/>
      <c r="G66" s="21"/>
      <c r="H66" s="58"/>
      <c r="I66" s="58"/>
      <c r="J66" s="21"/>
      <c r="K66" s="21"/>
      <c r="L66" s="49"/>
      <c r="M66" s="49"/>
    </row>
    <row r="67" spans="1:13" ht="18" customHeight="1" x14ac:dyDescent="0.25">
      <c r="A67" s="36">
        <v>110</v>
      </c>
      <c r="B67" s="36"/>
      <c r="C67" s="28"/>
      <c r="D67" s="28"/>
      <c r="E67" s="58"/>
      <c r="F67" s="21"/>
      <c r="G67" s="21"/>
      <c r="H67" s="58"/>
      <c r="I67" s="21"/>
      <c r="J67" s="21"/>
      <c r="K67" s="21"/>
      <c r="L67" s="49"/>
      <c r="M67" s="49"/>
    </row>
    <row r="68" spans="1:13" ht="18" customHeight="1" x14ac:dyDescent="0.25">
      <c r="A68" s="36">
        <v>123</v>
      </c>
      <c r="B68" s="36"/>
      <c r="C68" s="28"/>
      <c r="D68" s="28"/>
      <c r="E68" s="58"/>
      <c r="F68" s="21"/>
      <c r="G68" s="21"/>
      <c r="H68" s="58"/>
      <c r="I68" s="21"/>
      <c r="J68" s="21"/>
      <c r="K68" s="21"/>
      <c r="L68" s="49"/>
      <c r="M68" s="49"/>
    </row>
    <row r="69" spans="1:13" ht="18" customHeight="1" x14ac:dyDescent="0.25">
      <c r="A69" s="36">
        <v>80</v>
      </c>
      <c r="B69" s="36"/>
      <c r="C69" s="28"/>
      <c r="D69" s="28"/>
      <c r="E69" s="58"/>
      <c r="F69" s="21"/>
      <c r="G69" s="21"/>
      <c r="H69" s="58"/>
      <c r="I69" s="58"/>
      <c r="J69" s="58"/>
      <c r="K69" s="58"/>
      <c r="L69" s="49"/>
      <c r="M69" s="49"/>
    </row>
    <row r="70" spans="1:13" ht="18" customHeight="1" x14ac:dyDescent="0.25">
      <c r="A70" s="36">
        <v>84</v>
      </c>
      <c r="B70" s="36"/>
      <c r="C70" s="28"/>
      <c r="D70" s="99"/>
      <c r="E70" s="58"/>
      <c r="F70" s="21"/>
      <c r="G70" s="21"/>
      <c r="H70" s="58"/>
      <c r="I70" s="58"/>
      <c r="J70" s="58"/>
      <c r="K70" s="58"/>
      <c r="L70" s="49"/>
      <c r="M70" s="49"/>
    </row>
    <row r="71" spans="1:13" ht="18" customHeight="1" x14ac:dyDescent="0.25">
      <c r="A71" s="36">
        <v>83</v>
      </c>
      <c r="B71" s="36"/>
      <c r="C71" s="28"/>
      <c r="D71" s="99"/>
      <c r="E71" s="58"/>
      <c r="F71" s="21"/>
      <c r="G71" s="21"/>
      <c r="H71" s="58"/>
      <c r="I71" s="58"/>
      <c r="J71" s="58"/>
      <c r="K71" s="58"/>
      <c r="L71" s="49"/>
      <c r="M71" s="49"/>
    </row>
    <row r="72" spans="1:13" ht="18" customHeight="1" x14ac:dyDescent="0.25">
      <c r="A72" s="36">
        <v>85</v>
      </c>
      <c r="B72" s="36"/>
      <c r="C72" s="28"/>
      <c r="D72" s="28"/>
      <c r="E72" s="58"/>
      <c r="F72" s="21"/>
      <c r="G72" s="21"/>
      <c r="H72" s="58"/>
      <c r="I72" s="58"/>
      <c r="J72" s="58"/>
      <c r="K72" s="58"/>
      <c r="L72" s="49"/>
      <c r="M72" s="49"/>
    </row>
    <row r="73" spans="1:13" ht="18" customHeight="1" x14ac:dyDescent="0.25">
      <c r="A73" s="36"/>
      <c r="B73" s="36"/>
      <c r="C73" s="28"/>
      <c r="D73" s="28"/>
      <c r="E73" s="58"/>
      <c r="F73" s="21"/>
      <c r="G73" s="21"/>
      <c r="H73" s="58"/>
      <c r="I73" s="58"/>
      <c r="J73" s="58"/>
      <c r="K73" s="58"/>
      <c r="L73" s="49"/>
      <c r="M73" s="49"/>
    </row>
    <row r="74" spans="1:13" ht="17.25" customHeight="1" x14ac:dyDescent="0.25">
      <c r="A74" s="36"/>
      <c r="B74" s="36"/>
      <c r="C74" s="28"/>
      <c r="D74" s="28"/>
      <c r="E74" s="58"/>
      <c r="F74" s="21"/>
      <c r="G74" s="21"/>
      <c r="H74" s="58"/>
      <c r="I74" s="58"/>
      <c r="J74" s="58"/>
      <c r="K74" s="58"/>
      <c r="L74" s="49"/>
      <c r="M74" s="49"/>
    </row>
    <row r="75" spans="1:13" ht="18" customHeight="1" x14ac:dyDescent="0.25">
      <c r="A75" s="36">
        <v>87</v>
      </c>
      <c r="B75" s="36"/>
      <c r="C75" s="28"/>
      <c r="D75" s="28"/>
      <c r="E75" s="58"/>
      <c r="F75" s="21"/>
      <c r="G75" s="21"/>
      <c r="H75" s="58"/>
      <c r="I75" s="58"/>
      <c r="J75" s="58"/>
      <c r="K75" s="58"/>
      <c r="L75" s="49"/>
      <c r="M75" s="49"/>
    </row>
    <row r="76" spans="1:13" ht="18" customHeight="1" x14ac:dyDescent="0.25">
      <c r="A76" s="36">
        <v>88</v>
      </c>
      <c r="B76" s="36"/>
      <c r="C76" s="28"/>
      <c r="D76" s="28"/>
      <c r="E76" s="58"/>
      <c r="F76" s="21"/>
      <c r="G76" s="21"/>
      <c r="H76" s="58"/>
      <c r="I76" s="58"/>
      <c r="J76" s="58"/>
      <c r="K76" s="58"/>
      <c r="L76" s="49"/>
      <c r="M76" s="49"/>
    </row>
    <row r="77" spans="1:13" ht="20.25" customHeight="1" x14ac:dyDescent="0.25">
      <c r="A77" s="36">
        <v>89</v>
      </c>
      <c r="B77" s="36"/>
      <c r="C77" s="28"/>
      <c r="D77" s="28"/>
      <c r="E77" s="58"/>
      <c r="F77" s="21"/>
      <c r="G77" s="21"/>
      <c r="H77" s="58"/>
      <c r="I77" s="58"/>
      <c r="J77" s="58"/>
      <c r="K77" s="58"/>
      <c r="L77" s="49"/>
      <c r="M77" s="49"/>
    </row>
    <row r="78" spans="1:13" ht="20.25" customHeight="1" x14ac:dyDescent="0.25">
      <c r="A78" s="36"/>
      <c r="B78" s="36"/>
      <c r="C78" s="28"/>
      <c r="D78" s="28"/>
      <c r="E78" s="58"/>
      <c r="F78" s="21"/>
      <c r="G78" s="21"/>
      <c r="H78" s="58"/>
      <c r="I78" s="58"/>
      <c r="J78" s="58"/>
      <c r="K78" s="58"/>
      <c r="L78" s="49"/>
      <c r="M78" s="49"/>
    </row>
    <row r="79" spans="1:13" ht="18" customHeight="1" x14ac:dyDescent="0.25">
      <c r="A79" s="36">
        <v>102</v>
      </c>
      <c r="B79" s="36"/>
      <c r="C79" s="28"/>
      <c r="D79" s="28"/>
      <c r="E79" s="58"/>
      <c r="F79" s="21"/>
      <c r="G79" s="21"/>
      <c r="H79" s="58"/>
      <c r="I79" s="58"/>
      <c r="J79" s="58"/>
      <c r="K79" s="58"/>
      <c r="L79" s="49"/>
      <c r="M79" s="49"/>
    </row>
    <row r="80" spans="1:13" ht="19.5" customHeight="1" x14ac:dyDescent="0.25">
      <c r="A80" s="36">
        <v>103</v>
      </c>
      <c r="B80" s="36"/>
      <c r="C80" s="28"/>
      <c r="D80" s="28"/>
      <c r="E80" s="58"/>
      <c r="F80" s="21"/>
      <c r="G80" s="21"/>
      <c r="H80" s="58"/>
      <c r="I80" s="58"/>
      <c r="J80" s="58"/>
      <c r="K80" s="58"/>
      <c r="L80" s="49"/>
      <c r="M80" s="49"/>
    </row>
    <row r="81" spans="1:13" s="65" customFormat="1" ht="23.25" customHeight="1" x14ac:dyDescent="0.25">
      <c r="A81" s="66">
        <v>117</v>
      </c>
      <c r="B81" s="66"/>
      <c r="C81" s="67"/>
      <c r="D81" s="67"/>
      <c r="E81" s="69"/>
      <c r="F81" s="64"/>
      <c r="G81" s="64"/>
      <c r="H81" s="69"/>
      <c r="I81" s="64"/>
      <c r="J81" s="64"/>
      <c r="K81" s="64"/>
      <c r="L81" s="91"/>
      <c r="M81" s="91"/>
    </row>
    <row r="82" spans="1:13" s="65" customFormat="1" ht="22.5" customHeight="1" x14ac:dyDescent="0.25">
      <c r="A82" s="66">
        <v>53</v>
      </c>
      <c r="B82" s="66"/>
      <c r="C82" s="67"/>
      <c r="D82" s="67"/>
      <c r="E82" s="69"/>
      <c r="F82" s="64"/>
      <c r="G82" s="64"/>
      <c r="H82" s="69"/>
      <c r="I82" s="69"/>
      <c r="J82" s="69"/>
      <c r="K82" s="69"/>
      <c r="L82" s="91"/>
      <c r="M82" s="91"/>
    </row>
    <row r="83" spans="1:13" s="62" customFormat="1" ht="20.25" customHeight="1" x14ac:dyDescent="0.25">
      <c r="A83" s="66">
        <v>49</v>
      </c>
      <c r="B83" s="66"/>
      <c r="C83" s="67"/>
      <c r="D83" s="76"/>
      <c r="E83" s="69"/>
      <c r="F83" s="64"/>
      <c r="G83" s="64"/>
      <c r="H83" s="69"/>
      <c r="I83" s="69"/>
      <c r="J83" s="69"/>
      <c r="K83" s="69"/>
      <c r="L83" s="77"/>
      <c r="M83" s="77"/>
    </row>
    <row r="84" spans="1:13" ht="20.25" customHeight="1" x14ac:dyDescent="0.25">
      <c r="A84" s="66">
        <v>6</v>
      </c>
      <c r="B84" s="63"/>
      <c r="C84" s="70"/>
      <c r="D84" s="70"/>
      <c r="E84" s="74"/>
      <c r="F84" s="75"/>
      <c r="G84" s="75"/>
      <c r="H84" s="69"/>
      <c r="I84" s="69"/>
      <c r="J84" s="69"/>
      <c r="K84" s="69"/>
      <c r="L84" s="77"/>
      <c r="M84" s="77"/>
    </row>
    <row r="85" spans="1:13" s="62" customFormat="1" ht="20.25" customHeight="1" x14ac:dyDescent="0.25">
      <c r="A85" s="66">
        <v>79</v>
      </c>
      <c r="B85" s="66"/>
      <c r="C85" s="67"/>
      <c r="D85" s="67"/>
      <c r="E85" s="69"/>
      <c r="F85" s="64"/>
      <c r="G85" s="64"/>
      <c r="H85" s="69"/>
      <c r="I85" s="69"/>
      <c r="J85" s="69"/>
      <c r="K85" s="69"/>
      <c r="L85" s="77"/>
      <c r="M85" s="77"/>
    </row>
    <row r="86" spans="1:13" s="65" customFormat="1" ht="20.25" customHeight="1" x14ac:dyDescent="0.25">
      <c r="A86" s="66">
        <v>51</v>
      </c>
      <c r="B86" s="66"/>
      <c r="C86" s="67"/>
      <c r="D86" s="67"/>
      <c r="E86" s="69"/>
      <c r="F86" s="64"/>
      <c r="G86" s="64"/>
      <c r="H86" s="69"/>
      <c r="I86" s="69"/>
      <c r="J86" s="69"/>
      <c r="K86" s="69"/>
      <c r="L86" s="77"/>
      <c r="M86" s="77"/>
    </row>
    <row r="87" spans="1:13" s="65" customFormat="1" ht="20.25" customHeight="1" x14ac:dyDescent="0.25">
      <c r="A87" s="66">
        <v>18</v>
      </c>
      <c r="B87" s="66"/>
      <c r="C87" s="67"/>
      <c r="D87" s="67"/>
      <c r="E87" s="69"/>
      <c r="F87" s="64"/>
      <c r="G87" s="64"/>
      <c r="H87" s="69"/>
      <c r="I87" s="69"/>
      <c r="J87" s="69"/>
      <c r="K87" s="69"/>
      <c r="L87" s="77"/>
      <c r="M87" s="77"/>
    </row>
    <row r="88" spans="1:13" s="65" customFormat="1" ht="20.25" customHeight="1" x14ac:dyDescent="0.25">
      <c r="A88" s="66">
        <v>93</v>
      </c>
      <c r="B88" s="66"/>
      <c r="C88" s="67"/>
      <c r="D88" s="67"/>
      <c r="E88" s="69"/>
      <c r="F88" s="64"/>
      <c r="G88" s="64"/>
      <c r="H88" s="69"/>
      <c r="I88" s="69"/>
      <c r="J88" s="69"/>
      <c r="K88" s="69"/>
      <c r="L88" s="77"/>
      <c r="M88" s="77"/>
    </row>
    <row r="89" spans="1:13" s="62" customFormat="1" ht="20.25" customHeight="1" x14ac:dyDescent="0.25">
      <c r="A89" s="66">
        <v>19</v>
      </c>
      <c r="B89" s="66"/>
      <c r="C89" s="67"/>
      <c r="D89" s="67"/>
      <c r="E89" s="69"/>
      <c r="F89" s="64"/>
      <c r="G89" s="64"/>
      <c r="H89" s="69"/>
      <c r="I89" s="69"/>
      <c r="J89" s="69"/>
      <c r="K89" s="69"/>
      <c r="L89" s="77"/>
      <c r="M89" s="77"/>
    </row>
    <row r="90" spans="1:13" s="62" customFormat="1" ht="19.5" customHeight="1" x14ac:dyDescent="0.25">
      <c r="A90" s="66">
        <v>86</v>
      </c>
      <c r="B90" s="66"/>
      <c r="C90" s="67"/>
      <c r="D90" s="67"/>
      <c r="E90" s="69"/>
      <c r="F90" s="64"/>
      <c r="G90" s="64"/>
      <c r="H90" s="69"/>
      <c r="I90" s="69"/>
      <c r="J90" s="69"/>
      <c r="K90" s="69"/>
      <c r="L90" s="77"/>
      <c r="M90" s="77"/>
    </row>
    <row r="91" spans="1:13" s="65" customFormat="1" ht="18" customHeight="1" x14ac:dyDescent="0.25">
      <c r="A91" s="66">
        <v>57</v>
      </c>
      <c r="B91" s="66"/>
      <c r="C91" s="67"/>
      <c r="D91" s="67"/>
      <c r="E91" s="69"/>
      <c r="F91" s="64"/>
      <c r="G91" s="64"/>
      <c r="H91" s="69"/>
      <c r="I91" s="69"/>
      <c r="J91" s="69"/>
      <c r="K91" s="69"/>
      <c r="L91" s="77"/>
      <c r="M91" s="77"/>
    </row>
    <row r="92" spans="1:13" s="107" customFormat="1" ht="18" customHeight="1" x14ac:dyDescent="0.25">
      <c r="A92" s="103">
        <v>127</v>
      </c>
      <c r="B92" s="103"/>
      <c r="C92" s="104"/>
      <c r="D92" s="104"/>
      <c r="E92" s="89"/>
      <c r="F92" s="105"/>
      <c r="G92" s="105"/>
      <c r="H92" s="89"/>
      <c r="I92" s="105"/>
      <c r="J92" s="105"/>
      <c r="K92" s="105"/>
      <c r="L92" s="106"/>
      <c r="M92" s="106"/>
    </row>
    <row r="93" spans="1:13" s="65" customFormat="1" ht="18" customHeight="1" x14ac:dyDescent="0.25">
      <c r="A93" s="66">
        <v>75</v>
      </c>
      <c r="B93" s="66"/>
      <c r="C93" s="67"/>
      <c r="D93" s="67"/>
      <c r="E93" s="69"/>
      <c r="F93" s="64"/>
      <c r="G93" s="64"/>
      <c r="H93" s="69"/>
      <c r="I93" s="69"/>
      <c r="J93" s="69"/>
      <c r="K93" s="69"/>
      <c r="L93" s="77"/>
      <c r="M93" s="77"/>
    </row>
    <row r="94" spans="1:13" ht="15.75" x14ac:dyDescent="0.25">
      <c r="A94" s="36">
        <v>30</v>
      </c>
      <c r="B94" s="36"/>
      <c r="C94" s="28"/>
      <c r="D94" s="28"/>
      <c r="E94" s="58"/>
      <c r="F94" s="21"/>
      <c r="G94" s="21"/>
      <c r="H94" s="58"/>
      <c r="I94" s="58"/>
      <c r="J94" s="58"/>
      <c r="K94" s="58"/>
      <c r="L94" s="49"/>
      <c r="M94" s="49"/>
    </row>
    <row r="95" spans="1:13" ht="17.25" customHeight="1" x14ac:dyDescent="0.25">
      <c r="A95" s="36">
        <v>1</v>
      </c>
      <c r="B95" s="36"/>
      <c r="C95" s="28"/>
      <c r="D95" s="28"/>
      <c r="E95" s="58"/>
      <c r="F95" s="21"/>
      <c r="G95" s="21"/>
      <c r="H95" s="58"/>
      <c r="I95" s="58"/>
      <c r="J95" s="58"/>
      <c r="K95" s="58"/>
      <c r="L95" s="49"/>
      <c r="M95" s="49"/>
    </row>
    <row r="96" spans="1:13" ht="18" customHeight="1" x14ac:dyDescent="0.25">
      <c r="A96" s="36">
        <v>2</v>
      </c>
      <c r="B96" s="36"/>
      <c r="C96" s="28"/>
      <c r="D96" s="28"/>
      <c r="E96" s="58"/>
      <c r="F96" s="21"/>
      <c r="G96" s="21"/>
      <c r="H96" s="58"/>
      <c r="I96" s="58"/>
      <c r="J96" s="58"/>
      <c r="K96" s="58"/>
      <c r="L96" s="49"/>
      <c r="M96" s="49"/>
    </row>
    <row r="97" spans="1:13" ht="18" customHeight="1" x14ac:dyDescent="0.25">
      <c r="A97" s="36">
        <v>10</v>
      </c>
      <c r="B97" s="36"/>
      <c r="C97" s="28"/>
      <c r="D97" s="28"/>
      <c r="E97" s="58"/>
      <c r="F97" s="21"/>
      <c r="G97" s="21"/>
      <c r="H97" s="58"/>
      <c r="I97" s="58"/>
      <c r="J97" s="58"/>
      <c r="K97" s="58"/>
      <c r="L97" s="49"/>
      <c r="M97" s="49"/>
    </row>
    <row r="98" spans="1:13" ht="33" customHeight="1" x14ac:dyDescent="0.25">
      <c r="A98" s="36">
        <v>34</v>
      </c>
      <c r="B98" s="36"/>
      <c r="C98" s="28"/>
      <c r="D98" s="28"/>
      <c r="E98" s="58"/>
      <c r="F98" s="21"/>
      <c r="G98" s="21"/>
      <c r="H98" s="58"/>
      <c r="I98" s="58"/>
      <c r="J98" s="58"/>
      <c r="K98" s="58"/>
      <c r="L98" s="49"/>
      <c r="M98" s="49"/>
    </row>
    <row r="99" spans="1:13" s="62" customFormat="1" ht="18" customHeight="1" x14ac:dyDescent="0.25">
      <c r="A99" s="66">
        <v>104</v>
      </c>
      <c r="B99" s="66"/>
      <c r="C99" s="67"/>
      <c r="D99" s="67"/>
      <c r="E99" s="69"/>
      <c r="F99" s="64"/>
      <c r="G99" s="64"/>
      <c r="H99" s="69"/>
      <c r="I99" s="69"/>
      <c r="J99" s="69"/>
      <c r="K99" s="69"/>
      <c r="L99" s="77"/>
      <c r="M99" s="77"/>
    </row>
    <row r="100" spans="1:13" s="65" customFormat="1" ht="18" customHeight="1" x14ac:dyDescent="0.25">
      <c r="A100" s="66">
        <v>33</v>
      </c>
      <c r="B100" s="66"/>
      <c r="C100" s="67"/>
      <c r="D100" s="67"/>
      <c r="E100" s="69"/>
      <c r="F100" s="64"/>
      <c r="G100" s="64"/>
      <c r="H100" s="69"/>
      <c r="I100" s="69"/>
      <c r="J100" s="69"/>
      <c r="K100" s="69"/>
      <c r="L100" s="77"/>
      <c r="M100" s="77"/>
    </row>
    <row r="101" spans="1:13" ht="17.25" customHeight="1" x14ac:dyDescent="0.25">
      <c r="A101" s="66"/>
      <c r="B101" s="66"/>
      <c r="C101" s="67"/>
      <c r="D101" s="67"/>
      <c r="E101" s="69"/>
      <c r="F101" s="64"/>
      <c r="G101" s="64"/>
      <c r="H101" s="69"/>
      <c r="I101" s="69"/>
      <c r="J101" s="69"/>
      <c r="K101" s="69"/>
      <c r="L101" s="77"/>
      <c r="M101" s="77"/>
    </row>
    <row r="102" spans="1:13" ht="28.5" customHeight="1" x14ac:dyDescent="0.25">
      <c r="A102" s="66">
        <v>60</v>
      </c>
      <c r="B102" s="66"/>
      <c r="C102" s="67"/>
      <c r="D102" s="67"/>
      <c r="E102" s="69"/>
      <c r="F102" s="64"/>
      <c r="G102" s="64"/>
      <c r="H102" s="69"/>
      <c r="I102" s="69"/>
      <c r="J102" s="69"/>
      <c r="K102" s="69"/>
      <c r="L102" s="77"/>
      <c r="M102" s="77"/>
    </row>
    <row r="103" spans="1:13" s="65" customFormat="1" ht="20.25" customHeight="1" x14ac:dyDescent="0.25">
      <c r="A103" s="66">
        <v>55</v>
      </c>
      <c r="B103" s="66"/>
      <c r="C103" s="67"/>
      <c r="D103" s="67"/>
      <c r="E103" s="69"/>
      <c r="F103" s="64"/>
      <c r="G103" s="64"/>
      <c r="H103" s="69"/>
      <c r="I103" s="69"/>
      <c r="J103" s="69"/>
      <c r="K103" s="69"/>
      <c r="L103" s="77"/>
      <c r="M103" s="77"/>
    </row>
    <row r="104" spans="1:13" s="65" customFormat="1" ht="20.25" customHeight="1" x14ac:dyDescent="0.25">
      <c r="A104" s="66">
        <v>78</v>
      </c>
      <c r="B104" s="66"/>
      <c r="C104" s="67"/>
      <c r="D104" s="67"/>
      <c r="E104" s="69"/>
      <c r="F104" s="64"/>
      <c r="G104" s="64"/>
      <c r="H104" s="69"/>
      <c r="I104" s="69"/>
      <c r="J104" s="69"/>
      <c r="K104" s="69"/>
      <c r="L104" s="77"/>
      <c r="M104" s="77"/>
    </row>
    <row r="105" spans="1:13" s="65" customFormat="1" ht="20.25" customHeight="1" x14ac:dyDescent="0.25">
      <c r="A105" s="66">
        <v>17</v>
      </c>
      <c r="B105" s="66"/>
      <c r="C105" s="67"/>
      <c r="D105" s="67"/>
      <c r="E105" s="69"/>
      <c r="F105" s="64"/>
      <c r="G105" s="64"/>
      <c r="H105" s="69"/>
      <c r="I105" s="69"/>
      <c r="J105" s="69"/>
      <c r="K105" s="69"/>
      <c r="L105" s="77"/>
      <c r="M105" s="77"/>
    </row>
    <row r="106" spans="1:13" s="65" customFormat="1" ht="20.25" customHeight="1" x14ac:dyDescent="0.25">
      <c r="A106" s="66">
        <v>70</v>
      </c>
      <c r="B106" s="66"/>
      <c r="C106" s="67"/>
      <c r="D106" s="67"/>
      <c r="E106" s="69"/>
      <c r="F106" s="64"/>
      <c r="G106" s="64"/>
      <c r="H106" s="69"/>
      <c r="I106" s="69"/>
      <c r="J106" s="69"/>
      <c r="K106" s="69"/>
      <c r="L106" s="77"/>
      <c r="M106" s="77"/>
    </row>
    <row r="107" spans="1:13" s="62" customFormat="1" ht="33" customHeight="1" x14ac:dyDescent="0.25">
      <c r="A107" s="66">
        <v>141</v>
      </c>
      <c r="B107" s="66"/>
      <c r="C107" s="67"/>
      <c r="D107" s="67"/>
      <c r="E107" s="69"/>
      <c r="F107" s="64"/>
      <c r="G107" s="64"/>
      <c r="H107" s="69"/>
      <c r="I107" s="69"/>
      <c r="J107" s="69"/>
      <c r="K107" s="69"/>
      <c r="L107" s="77"/>
      <c r="M107" s="77"/>
    </row>
    <row r="108" spans="1:13" ht="33" customHeight="1" x14ac:dyDescent="0.25">
      <c r="A108" s="66">
        <v>137</v>
      </c>
      <c r="B108" s="66"/>
      <c r="C108" s="67"/>
      <c r="D108" s="67"/>
      <c r="E108" s="69"/>
      <c r="F108" s="64"/>
      <c r="G108" s="64"/>
      <c r="H108" s="69"/>
      <c r="I108" s="69"/>
      <c r="J108" s="69"/>
      <c r="K108" s="69"/>
      <c r="L108" s="77"/>
      <c r="M108" s="77"/>
    </row>
    <row r="109" spans="1:13" ht="33" customHeight="1" x14ac:dyDescent="0.25">
      <c r="A109" s="66">
        <v>136</v>
      </c>
      <c r="B109" s="66"/>
      <c r="C109" s="67"/>
      <c r="D109" s="67"/>
      <c r="E109" s="69"/>
      <c r="F109" s="64"/>
      <c r="G109" s="64"/>
      <c r="H109" s="69"/>
      <c r="I109" s="69"/>
      <c r="J109" s="69"/>
      <c r="K109" s="69"/>
      <c r="L109" s="77"/>
      <c r="M109" s="77"/>
    </row>
    <row r="110" spans="1:13" ht="33" customHeight="1" x14ac:dyDescent="0.25">
      <c r="A110" s="66">
        <v>74</v>
      </c>
      <c r="B110" s="66"/>
      <c r="C110" s="67"/>
      <c r="D110" s="76"/>
      <c r="E110" s="69"/>
      <c r="F110" s="64"/>
      <c r="G110" s="64"/>
      <c r="H110" s="69"/>
      <c r="I110" s="69"/>
      <c r="J110" s="69"/>
      <c r="K110" s="69"/>
      <c r="L110" s="77"/>
      <c r="M110" s="77"/>
    </row>
    <row r="111" spans="1:13" s="65" customFormat="1" ht="33" customHeight="1" x14ac:dyDescent="0.25">
      <c r="A111" s="66">
        <v>140</v>
      </c>
      <c r="B111" s="66"/>
      <c r="C111" s="67"/>
      <c r="D111" s="67"/>
      <c r="E111" s="69"/>
      <c r="F111" s="64"/>
      <c r="G111" s="64"/>
      <c r="H111" s="69"/>
      <c r="I111" s="69"/>
      <c r="J111" s="69"/>
      <c r="K111" s="69"/>
      <c r="L111" s="77"/>
      <c r="M111" s="77"/>
    </row>
    <row r="112" spans="1:13" s="65" customFormat="1" ht="24" customHeight="1" x14ac:dyDescent="0.25">
      <c r="A112" s="66">
        <v>48</v>
      </c>
      <c r="B112" s="66"/>
      <c r="C112" s="67"/>
      <c r="D112" s="76"/>
      <c r="E112" s="69"/>
      <c r="F112" s="64"/>
      <c r="G112" s="64"/>
      <c r="H112" s="69"/>
      <c r="I112" s="69"/>
      <c r="J112" s="69"/>
      <c r="K112" s="69"/>
      <c r="L112" s="77"/>
      <c r="M112" s="77"/>
    </row>
    <row r="113" spans="1:13" ht="18" customHeight="1" x14ac:dyDescent="0.25">
      <c r="A113" s="66">
        <v>111</v>
      </c>
      <c r="B113" s="66"/>
      <c r="C113" s="67"/>
      <c r="D113" s="67"/>
      <c r="E113" s="61"/>
      <c r="F113" s="64"/>
      <c r="G113" s="64"/>
      <c r="H113" s="69"/>
      <c r="I113" s="64"/>
      <c r="J113" s="64"/>
      <c r="K113" s="64"/>
      <c r="L113" s="77"/>
      <c r="M113" s="77"/>
    </row>
    <row r="114" spans="1:13" ht="18" customHeight="1" x14ac:dyDescent="0.25">
      <c r="A114" s="66">
        <v>72</v>
      </c>
      <c r="B114" s="66"/>
      <c r="C114" s="67"/>
      <c r="D114" s="67"/>
      <c r="E114" s="61"/>
      <c r="F114" s="64"/>
      <c r="G114" s="64"/>
      <c r="H114" s="69"/>
      <c r="I114" s="69"/>
      <c r="J114" s="69"/>
      <c r="K114" s="69"/>
      <c r="L114" s="77"/>
      <c r="M114" s="77"/>
    </row>
    <row r="115" spans="1:13" s="65" customFormat="1" ht="20.25" customHeight="1" x14ac:dyDescent="0.25">
      <c r="A115" s="66">
        <v>142</v>
      </c>
      <c r="B115" s="66"/>
      <c r="C115" s="67"/>
      <c r="D115" s="67"/>
      <c r="E115" s="61"/>
      <c r="F115" s="64"/>
      <c r="G115" s="64"/>
      <c r="H115" s="69"/>
      <c r="I115" s="69"/>
      <c r="J115" s="69"/>
      <c r="K115" s="69"/>
      <c r="L115" s="77"/>
      <c r="M115" s="77"/>
    </row>
    <row r="116" spans="1:13" s="62" customFormat="1" ht="20.25" customHeight="1" x14ac:dyDescent="0.25">
      <c r="A116" s="66">
        <v>138</v>
      </c>
      <c r="B116" s="66"/>
      <c r="C116" s="67"/>
      <c r="D116" s="67"/>
      <c r="E116" s="61"/>
      <c r="F116" s="64"/>
      <c r="G116" s="64"/>
      <c r="H116" s="69"/>
      <c r="I116" s="69"/>
      <c r="J116" s="69"/>
      <c r="K116" s="69"/>
      <c r="L116" s="77"/>
      <c r="M116" s="77"/>
    </row>
    <row r="117" spans="1:13" ht="20.25" customHeight="1" x14ac:dyDescent="0.25">
      <c r="A117" s="66">
        <v>139</v>
      </c>
      <c r="B117" s="66"/>
      <c r="C117" s="67"/>
      <c r="D117" s="67"/>
      <c r="E117" s="61"/>
      <c r="F117" s="64"/>
      <c r="G117" s="64"/>
      <c r="H117" s="69"/>
      <c r="I117" s="69"/>
      <c r="J117" s="69"/>
      <c r="K117" s="69"/>
      <c r="L117" s="77"/>
      <c r="M117" s="77"/>
    </row>
    <row r="118" spans="1:13" s="65" customFormat="1" ht="20.25" customHeight="1" x14ac:dyDescent="0.25">
      <c r="A118" s="66">
        <v>50</v>
      </c>
      <c r="B118" s="66"/>
      <c r="C118" s="67"/>
      <c r="D118" s="76"/>
      <c r="E118" s="61"/>
      <c r="F118" s="64"/>
      <c r="G118" s="64"/>
      <c r="H118" s="69"/>
      <c r="I118" s="69"/>
      <c r="J118" s="69"/>
      <c r="K118" s="69"/>
      <c r="L118" s="81"/>
      <c r="M118" s="77"/>
    </row>
    <row r="119" spans="1:13" ht="19.5" customHeight="1" x14ac:dyDescent="0.25">
      <c r="A119" s="66">
        <v>112</v>
      </c>
      <c r="B119" s="66"/>
      <c r="C119" s="67"/>
      <c r="D119" s="67"/>
      <c r="E119" s="61"/>
      <c r="F119" s="64"/>
      <c r="G119" s="64"/>
      <c r="H119" s="69"/>
      <c r="I119" s="64"/>
      <c r="J119" s="64"/>
      <c r="K119" s="64"/>
      <c r="L119" s="77"/>
      <c r="M119" s="77"/>
    </row>
    <row r="120" spans="1:13" s="62" customFormat="1" ht="20.25" customHeight="1" x14ac:dyDescent="0.25">
      <c r="A120" s="66">
        <v>121</v>
      </c>
      <c r="B120" s="66"/>
      <c r="C120" s="67"/>
      <c r="D120" s="67"/>
      <c r="E120" s="61"/>
      <c r="F120" s="64"/>
      <c r="G120" s="64"/>
      <c r="H120" s="69"/>
      <c r="I120" s="64"/>
      <c r="J120" s="64"/>
      <c r="K120" s="64"/>
      <c r="L120" s="77"/>
      <c r="M120" s="77"/>
    </row>
    <row r="121" spans="1:13" s="65" customFormat="1" ht="20.25" customHeight="1" x14ac:dyDescent="0.25">
      <c r="A121" s="66">
        <v>132</v>
      </c>
      <c r="B121" s="66"/>
      <c r="C121" s="67"/>
      <c r="D121" s="67"/>
      <c r="E121" s="61"/>
      <c r="F121" s="64"/>
      <c r="G121" s="64"/>
      <c r="H121" s="69"/>
      <c r="I121" s="69"/>
      <c r="J121" s="69"/>
      <c r="K121" s="69"/>
      <c r="L121" s="77"/>
      <c r="M121" s="77"/>
    </row>
    <row r="122" spans="1:13" s="65" customFormat="1" ht="15.75" x14ac:dyDescent="0.25">
      <c r="A122" s="66">
        <v>134</v>
      </c>
      <c r="B122" s="66"/>
      <c r="C122" s="67"/>
      <c r="D122" s="67"/>
      <c r="E122" s="61"/>
      <c r="F122" s="64"/>
      <c r="G122" s="64"/>
      <c r="H122" s="69"/>
      <c r="I122" s="69"/>
      <c r="J122" s="69"/>
      <c r="K122" s="69"/>
      <c r="L122" s="77"/>
      <c r="M122" s="77"/>
    </row>
    <row r="123" spans="1:13" s="65" customFormat="1" ht="17.25" customHeight="1" x14ac:dyDescent="0.25">
      <c r="A123" s="66">
        <v>133</v>
      </c>
      <c r="B123" s="66"/>
      <c r="C123" s="67"/>
      <c r="D123" s="67"/>
      <c r="E123" s="61"/>
      <c r="F123" s="64"/>
      <c r="G123" s="64"/>
      <c r="H123" s="69"/>
      <c r="I123" s="69"/>
      <c r="J123" s="69"/>
      <c r="K123" s="69"/>
      <c r="L123" s="77"/>
      <c r="M123" s="77"/>
    </row>
    <row r="124" spans="1:13" s="65" customFormat="1" ht="18" customHeight="1" x14ac:dyDescent="0.25">
      <c r="A124" s="66">
        <v>131</v>
      </c>
      <c r="B124" s="66"/>
      <c r="C124" s="67"/>
      <c r="D124" s="67"/>
      <c r="E124" s="61"/>
      <c r="F124" s="64"/>
      <c r="G124" s="64"/>
      <c r="H124" s="69"/>
      <c r="I124" s="69"/>
      <c r="J124" s="69"/>
      <c r="K124" s="69"/>
      <c r="L124" s="77"/>
      <c r="M124" s="77"/>
    </row>
    <row r="125" spans="1:13" s="65" customFormat="1" ht="18" customHeight="1" x14ac:dyDescent="0.25">
      <c r="A125" s="66">
        <v>115</v>
      </c>
      <c r="B125" s="66"/>
      <c r="C125" s="67"/>
      <c r="D125" s="67"/>
      <c r="E125" s="61"/>
      <c r="F125" s="64"/>
      <c r="G125" s="64"/>
      <c r="H125" s="69"/>
      <c r="I125" s="64"/>
      <c r="J125" s="64"/>
      <c r="K125" s="64"/>
      <c r="L125" s="77"/>
      <c r="M125" s="77"/>
    </row>
    <row r="126" spans="1:13" s="65" customFormat="1" ht="18" customHeight="1" x14ac:dyDescent="0.25">
      <c r="A126" s="66">
        <v>114</v>
      </c>
      <c r="B126" s="66"/>
      <c r="C126" s="67"/>
      <c r="D126" s="67"/>
      <c r="E126" s="61"/>
      <c r="F126" s="64"/>
      <c r="G126" s="64"/>
      <c r="H126" s="69"/>
      <c r="I126" s="64"/>
      <c r="J126" s="64"/>
      <c r="K126" s="64"/>
      <c r="L126" s="77"/>
      <c r="M126" s="77"/>
    </row>
    <row r="127" spans="1:13" s="65" customFormat="1" ht="18" customHeight="1" x14ac:dyDescent="0.25">
      <c r="A127" s="66">
        <v>120</v>
      </c>
      <c r="B127" s="66"/>
      <c r="C127" s="67"/>
      <c r="D127" s="67"/>
      <c r="E127" s="69"/>
      <c r="F127" s="64"/>
      <c r="G127" s="64"/>
      <c r="H127" s="69"/>
      <c r="I127" s="64"/>
      <c r="J127" s="64"/>
      <c r="K127" s="64"/>
      <c r="L127" s="77"/>
      <c r="M127" s="77"/>
    </row>
    <row r="128" spans="1:13" s="65" customFormat="1" ht="15.75" x14ac:dyDescent="0.25">
      <c r="A128" s="66">
        <v>113</v>
      </c>
      <c r="B128" s="66"/>
      <c r="C128" s="67"/>
      <c r="D128" s="67"/>
      <c r="E128" s="69"/>
      <c r="F128" s="64"/>
      <c r="G128" s="64"/>
      <c r="H128" s="69"/>
      <c r="I128" s="64"/>
      <c r="J128" s="64"/>
      <c r="K128" s="64"/>
      <c r="L128" s="77"/>
      <c r="M128" s="77"/>
    </row>
    <row r="129" spans="1:13" s="65" customFormat="1" ht="18" customHeight="1" x14ac:dyDescent="0.25">
      <c r="A129" s="66">
        <v>109</v>
      </c>
      <c r="B129" s="66"/>
      <c r="C129" s="67"/>
      <c r="D129" s="67"/>
      <c r="E129" s="69"/>
      <c r="F129" s="64"/>
      <c r="G129" s="64"/>
      <c r="H129" s="69"/>
      <c r="I129" s="69"/>
      <c r="J129" s="69"/>
      <c r="K129" s="69"/>
      <c r="L129" s="77"/>
      <c r="M129" s="77"/>
    </row>
    <row r="130" spans="1:13" s="65" customFormat="1" ht="18" customHeight="1" x14ac:dyDescent="0.25">
      <c r="A130" s="66">
        <v>135</v>
      </c>
      <c r="B130" s="66"/>
      <c r="C130" s="67"/>
      <c r="D130" s="67"/>
      <c r="E130" s="69"/>
      <c r="F130" s="64"/>
      <c r="G130" s="64"/>
      <c r="H130" s="69"/>
      <c r="I130" s="69"/>
      <c r="J130" s="69"/>
      <c r="K130" s="69"/>
      <c r="L130" s="77"/>
      <c r="M130" s="77"/>
    </row>
    <row r="131" spans="1:13" s="65" customFormat="1" ht="18.75" customHeight="1" x14ac:dyDescent="0.25">
      <c r="A131" s="66">
        <v>124</v>
      </c>
      <c r="B131" s="66"/>
      <c r="C131" s="67"/>
      <c r="D131" s="67"/>
      <c r="E131" s="69"/>
      <c r="F131" s="64"/>
      <c r="G131" s="64"/>
      <c r="H131" s="69"/>
      <c r="I131" s="64"/>
      <c r="J131" s="64"/>
      <c r="K131" s="64"/>
      <c r="L131" s="77"/>
      <c r="M131" s="77"/>
    </row>
    <row r="132" spans="1:13" ht="18" customHeight="1" x14ac:dyDescent="0.25">
      <c r="A132" s="66">
        <v>31</v>
      </c>
      <c r="B132" s="66"/>
      <c r="C132" s="67"/>
      <c r="D132" s="67"/>
      <c r="E132" s="69"/>
      <c r="F132" s="64"/>
      <c r="G132" s="64"/>
      <c r="H132" s="69"/>
      <c r="I132" s="69"/>
      <c r="J132" s="69"/>
      <c r="K132" s="69"/>
      <c r="L132" s="77"/>
      <c r="M132" s="77"/>
    </row>
    <row r="133" spans="1:13" s="65" customFormat="1" ht="21" customHeight="1" x14ac:dyDescent="0.25">
      <c r="A133" s="66">
        <v>122</v>
      </c>
      <c r="B133" s="66"/>
      <c r="C133" s="67"/>
      <c r="D133" s="67"/>
      <c r="E133" s="61"/>
      <c r="F133" s="64"/>
      <c r="G133" s="64"/>
      <c r="H133" s="69"/>
      <c r="I133" s="64"/>
      <c r="J133" s="64"/>
      <c r="K133" s="64"/>
      <c r="L133" s="77"/>
      <c r="M133" s="77"/>
    </row>
    <row r="134" spans="1:13" s="65" customFormat="1" ht="18" customHeight="1" x14ac:dyDescent="0.25">
      <c r="A134" s="66">
        <v>143</v>
      </c>
      <c r="B134" s="66"/>
      <c r="C134" s="67"/>
      <c r="D134" s="67"/>
      <c r="E134" s="61"/>
      <c r="F134" s="64"/>
      <c r="G134" s="64"/>
      <c r="H134" s="69"/>
      <c r="I134" s="69"/>
      <c r="J134" s="69"/>
      <c r="K134" s="69"/>
      <c r="L134" s="77"/>
      <c r="M134" s="77"/>
    </row>
    <row r="135" spans="1:13" s="65" customFormat="1" ht="18" customHeight="1" x14ac:dyDescent="0.25">
      <c r="A135" s="66">
        <v>3</v>
      </c>
      <c r="B135" s="63"/>
      <c r="C135" s="70"/>
      <c r="D135" s="70"/>
      <c r="E135" s="74"/>
      <c r="F135" s="75"/>
      <c r="G135" s="75"/>
      <c r="H135" s="69"/>
      <c r="I135" s="69"/>
      <c r="J135" s="69"/>
      <c r="K135" s="69"/>
      <c r="L135" s="77"/>
      <c r="M135" s="77"/>
    </row>
    <row r="136" spans="1:13" s="65" customFormat="1" ht="20.25" customHeight="1" x14ac:dyDescent="0.25">
      <c r="A136" s="66">
        <v>14</v>
      </c>
      <c r="B136" s="63"/>
      <c r="C136" s="70"/>
      <c r="D136" s="70"/>
      <c r="E136" s="87"/>
      <c r="F136" s="75"/>
      <c r="G136" s="75"/>
      <c r="H136" s="69"/>
      <c r="I136" s="69"/>
      <c r="J136" s="69"/>
      <c r="K136" s="69"/>
      <c r="L136" s="77"/>
      <c r="M136" s="77"/>
    </row>
    <row r="137" spans="1:13" s="65" customFormat="1" ht="18" customHeight="1" x14ac:dyDescent="0.25">
      <c r="A137" s="66">
        <v>13</v>
      </c>
      <c r="B137" s="63"/>
      <c r="C137" s="70"/>
      <c r="D137" s="70"/>
      <c r="E137" s="87"/>
      <c r="F137" s="75"/>
      <c r="G137" s="75"/>
      <c r="H137" s="69"/>
      <c r="I137" s="69"/>
      <c r="J137" s="69"/>
      <c r="K137" s="69"/>
      <c r="L137" s="77"/>
      <c r="M137" s="77"/>
    </row>
    <row r="138" spans="1:13" s="65" customFormat="1" ht="18" customHeight="1" x14ac:dyDescent="0.25">
      <c r="A138" s="66">
        <v>4</v>
      </c>
      <c r="B138" s="63"/>
      <c r="C138" s="70"/>
      <c r="D138" s="70"/>
      <c r="E138" s="74"/>
      <c r="F138" s="75"/>
      <c r="G138" s="75"/>
      <c r="H138" s="69"/>
      <c r="I138" s="69"/>
      <c r="J138" s="69"/>
      <c r="K138" s="69"/>
      <c r="L138" s="77"/>
      <c r="M138" s="77"/>
    </row>
    <row r="139" spans="1:13" s="65" customFormat="1" ht="18" customHeight="1" x14ac:dyDescent="0.25">
      <c r="A139" s="66">
        <v>5</v>
      </c>
      <c r="B139" s="63"/>
      <c r="C139" s="70"/>
      <c r="D139" s="70"/>
      <c r="E139" s="74"/>
      <c r="F139" s="75"/>
      <c r="G139" s="75"/>
      <c r="H139" s="69"/>
      <c r="I139" s="69"/>
      <c r="J139" s="69"/>
      <c r="K139" s="69"/>
      <c r="L139" s="77"/>
      <c r="M139" s="77"/>
    </row>
    <row r="140" spans="1:13" s="65" customFormat="1" ht="21.75" customHeight="1" x14ac:dyDescent="0.25">
      <c r="A140" s="66">
        <v>106</v>
      </c>
      <c r="B140" s="66"/>
      <c r="C140" s="67"/>
      <c r="D140" s="67"/>
      <c r="E140" s="90"/>
      <c r="F140" s="64"/>
      <c r="G140" s="64"/>
      <c r="H140" s="69"/>
      <c r="I140" s="69"/>
      <c r="J140" s="69"/>
      <c r="K140" s="69"/>
      <c r="L140" s="77"/>
      <c r="M140" s="77"/>
    </row>
    <row r="141" spans="1:13" s="80" customFormat="1" ht="18" customHeight="1" x14ac:dyDescent="0.25">
      <c r="A141" s="78">
        <v>107</v>
      </c>
      <c r="B141" s="82"/>
      <c r="C141" s="83"/>
      <c r="D141" s="83"/>
      <c r="E141" s="88"/>
      <c r="F141" s="84"/>
      <c r="G141" s="85"/>
      <c r="H141" s="86"/>
      <c r="I141" s="86"/>
      <c r="J141" s="86"/>
      <c r="K141" s="86"/>
      <c r="L141" s="79"/>
      <c r="M141" s="77"/>
    </row>
    <row r="142" spans="1:13" s="65" customFormat="1" ht="18" customHeight="1" x14ac:dyDescent="0.25">
      <c r="A142" s="66">
        <v>108</v>
      </c>
      <c r="B142" s="63"/>
      <c r="C142" s="70"/>
      <c r="D142" s="70"/>
      <c r="E142" s="92"/>
      <c r="F142" s="64"/>
      <c r="G142" s="71"/>
      <c r="H142" s="58"/>
      <c r="I142" s="58"/>
      <c r="J142" s="58"/>
      <c r="K142" s="58"/>
      <c r="L142" s="77"/>
      <c r="M142" s="77"/>
    </row>
    <row r="143" spans="1:13" s="65" customFormat="1" ht="18" customHeight="1" x14ac:dyDescent="0.25">
      <c r="A143" s="66">
        <v>105</v>
      </c>
      <c r="B143" s="66"/>
      <c r="C143" s="67"/>
      <c r="D143" s="68"/>
      <c r="E143" s="61"/>
      <c r="F143" s="64"/>
      <c r="G143" s="64"/>
      <c r="H143" s="58"/>
      <c r="I143" s="58"/>
      <c r="J143" s="58"/>
      <c r="K143" s="58"/>
      <c r="L143" s="77"/>
      <c r="M143" s="77"/>
    </row>
    <row r="144" spans="1:13" s="65" customFormat="1" ht="18" customHeight="1" x14ac:dyDescent="0.25">
      <c r="A144" s="66">
        <v>11</v>
      </c>
      <c r="B144" s="63"/>
      <c r="C144" s="70"/>
      <c r="D144" s="70"/>
      <c r="E144" s="74"/>
      <c r="F144" s="75"/>
      <c r="G144" s="75"/>
      <c r="H144" s="69"/>
      <c r="I144" s="69"/>
      <c r="J144" s="69"/>
      <c r="K144" s="69"/>
      <c r="L144" s="77"/>
      <c r="M144" s="77"/>
    </row>
    <row r="145" spans="1:13" s="65" customFormat="1" ht="18" customHeight="1" x14ac:dyDescent="0.25">
      <c r="A145" s="66">
        <v>12</v>
      </c>
      <c r="B145" s="63"/>
      <c r="C145" s="70"/>
      <c r="D145" s="70"/>
      <c r="E145" s="74"/>
      <c r="F145" s="75"/>
      <c r="G145" s="75"/>
      <c r="H145" s="69"/>
      <c r="I145" s="69"/>
      <c r="J145" s="69"/>
      <c r="K145" s="69"/>
      <c r="L145" s="77"/>
      <c r="M145" s="77"/>
    </row>
    <row r="146" spans="1:13" s="65" customFormat="1" ht="18" customHeight="1" x14ac:dyDescent="0.25">
      <c r="A146" s="66">
        <v>32</v>
      </c>
      <c r="B146" s="66"/>
      <c r="C146" s="67"/>
      <c r="D146" s="67"/>
      <c r="E146" s="69"/>
      <c r="F146" s="64"/>
      <c r="G146" s="64"/>
      <c r="H146" s="69"/>
      <c r="I146" s="69"/>
      <c r="J146" s="69"/>
      <c r="K146" s="69"/>
      <c r="L146" s="77"/>
      <c r="M146" s="77"/>
    </row>
    <row r="147" spans="1:13" s="65" customFormat="1" ht="18" customHeight="1" x14ac:dyDescent="0.25">
      <c r="A147" s="66"/>
      <c r="B147" s="66"/>
      <c r="C147" s="67"/>
      <c r="D147" s="67"/>
      <c r="E147" s="61"/>
      <c r="F147" s="64"/>
      <c r="G147" s="64"/>
      <c r="H147" s="69"/>
      <c r="I147" s="69"/>
      <c r="J147" s="69"/>
      <c r="K147" s="69"/>
      <c r="L147" s="77"/>
      <c r="M147" s="77"/>
    </row>
    <row r="148" spans="1:13" s="65" customFormat="1" ht="18" customHeight="1" x14ac:dyDescent="0.25">
      <c r="A148" s="66"/>
      <c r="B148" s="66"/>
      <c r="C148" s="67"/>
      <c r="D148" s="67"/>
      <c r="E148" s="69"/>
      <c r="F148" s="64"/>
      <c r="G148" s="64"/>
      <c r="H148" s="69"/>
      <c r="I148" s="69"/>
      <c r="J148" s="69"/>
      <c r="K148" s="69"/>
      <c r="L148" s="77"/>
      <c r="M148" s="77"/>
    </row>
    <row r="149" spans="1:13" s="65" customFormat="1" ht="18" customHeight="1" x14ac:dyDescent="0.25">
      <c r="A149" s="66"/>
      <c r="B149" s="66"/>
      <c r="C149" s="67"/>
      <c r="D149" s="67"/>
      <c r="E149" s="69"/>
      <c r="F149" s="64"/>
      <c r="G149" s="64"/>
      <c r="H149" s="69"/>
      <c r="I149" s="69"/>
      <c r="J149" s="69"/>
      <c r="K149" s="69"/>
      <c r="L149" s="77"/>
      <c r="M149" s="77"/>
    </row>
    <row r="150" spans="1:13" s="65" customFormat="1" ht="18" customHeight="1" x14ac:dyDescent="0.25">
      <c r="A150" s="66"/>
      <c r="B150" s="66"/>
      <c r="C150" s="67"/>
      <c r="D150" s="67"/>
      <c r="E150" s="69"/>
      <c r="F150" s="64"/>
      <c r="G150" s="64"/>
      <c r="H150" s="69"/>
      <c r="I150" s="69"/>
      <c r="J150" s="69"/>
      <c r="K150" s="69"/>
      <c r="L150" s="77"/>
      <c r="M150" s="77"/>
    </row>
    <row r="151" spans="1:13" s="65" customFormat="1" ht="18" customHeight="1" x14ac:dyDescent="0.25">
      <c r="A151" s="66"/>
      <c r="B151" s="66"/>
      <c r="C151" s="67"/>
      <c r="D151" s="67"/>
      <c r="E151" s="61"/>
      <c r="F151" s="64"/>
      <c r="G151" s="64"/>
      <c r="H151" s="69"/>
      <c r="I151" s="69"/>
      <c r="J151" s="69"/>
      <c r="K151" s="69"/>
      <c r="L151" s="77"/>
      <c r="M151" s="77"/>
    </row>
    <row r="152" spans="1:13" s="65" customFormat="1" ht="20.25" customHeight="1" x14ac:dyDescent="0.25">
      <c r="A152" s="66">
        <v>92</v>
      </c>
      <c r="B152" s="66"/>
      <c r="C152" s="67"/>
      <c r="D152" s="67"/>
      <c r="E152" s="69"/>
      <c r="F152" s="64"/>
      <c r="G152" s="64"/>
      <c r="H152" s="69"/>
      <c r="I152" s="69"/>
      <c r="J152" s="69"/>
      <c r="K152" s="69"/>
      <c r="L152" s="77"/>
      <c r="M152" s="77"/>
    </row>
    <row r="153" spans="1:13" s="62" customFormat="1" ht="20.25" customHeight="1" x14ac:dyDescent="0.25">
      <c r="A153" s="66">
        <v>94</v>
      </c>
      <c r="B153" s="66"/>
      <c r="C153" s="67"/>
      <c r="D153" s="67"/>
      <c r="E153" s="69"/>
      <c r="F153" s="64"/>
      <c r="G153" s="64"/>
      <c r="H153" s="69"/>
      <c r="I153" s="69"/>
      <c r="J153" s="69"/>
      <c r="K153" s="69"/>
      <c r="L153" s="77"/>
      <c r="M153" s="77"/>
    </row>
    <row r="154" spans="1:13" s="62" customFormat="1" ht="20.25" customHeight="1" x14ac:dyDescent="0.25">
      <c r="A154" s="66">
        <v>95</v>
      </c>
      <c r="B154" s="66"/>
      <c r="C154" s="67"/>
      <c r="D154" s="67"/>
      <c r="E154" s="69"/>
      <c r="F154" s="64"/>
      <c r="G154" s="64"/>
      <c r="H154" s="69"/>
      <c r="I154" s="69"/>
      <c r="J154" s="69"/>
      <c r="K154" s="69"/>
      <c r="L154" s="77"/>
      <c r="M154" s="77"/>
    </row>
    <row r="155" spans="1:13" s="62" customFormat="1" ht="20.25" customHeight="1" x14ac:dyDescent="0.25">
      <c r="A155" s="66">
        <v>91</v>
      </c>
      <c r="B155" s="66"/>
      <c r="C155" s="67"/>
      <c r="D155" s="67"/>
      <c r="E155" s="69"/>
      <c r="F155" s="64"/>
      <c r="G155" s="64"/>
      <c r="H155" s="69"/>
      <c r="I155" s="69"/>
      <c r="J155" s="69"/>
      <c r="K155" s="69"/>
      <c r="L155" s="77"/>
      <c r="M155" s="77"/>
    </row>
    <row r="156" spans="1:13" s="65" customFormat="1" ht="19.5" customHeight="1" x14ac:dyDescent="0.25">
      <c r="A156" s="66">
        <v>96</v>
      </c>
      <c r="B156" s="66"/>
      <c r="C156" s="67"/>
      <c r="D156" s="67"/>
      <c r="E156" s="61"/>
      <c r="F156" s="64"/>
      <c r="G156" s="64"/>
      <c r="H156" s="69"/>
      <c r="I156" s="69"/>
      <c r="J156" s="69"/>
      <c r="K156" s="69"/>
      <c r="L156" s="77"/>
      <c r="M156" s="77"/>
    </row>
    <row r="157" spans="1:13" s="65" customFormat="1" ht="20.25" customHeight="1" x14ac:dyDescent="0.25">
      <c r="A157" s="66">
        <v>98</v>
      </c>
      <c r="B157" s="66"/>
      <c r="C157" s="67"/>
      <c r="D157" s="67"/>
      <c r="E157" s="61"/>
      <c r="F157" s="64"/>
      <c r="G157" s="64"/>
      <c r="H157" s="69"/>
      <c r="I157" s="69"/>
      <c r="J157" s="69"/>
      <c r="K157" s="69"/>
      <c r="L157" s="77"/>
      <c r="M157" s="77"/>
    </row>
    <row r="158" spans="1:13" s="65" customFormat="1" ht="21.75" customHeight="1" x14ac:dyDescent="0.25">
      <c r="A158" s="66">
        <v>99</v>
      </c>
      <c r="B158" s="66"/>
      <c r="C158" s="67"/>
      <c r="D158" s="67"/>
      <c r="E158" s="61"/>
      <c r="F158" s="64"/>
      <c r="G158" s="64"/>
      <c r="H158" s="69"/>
      <c r="I158" s="69"/>
      <c r="J158" s="69"/>
      <c r="K158" s="69"/>
      <c r="L158" s="77"/>
      <c r="M158" s="77"/>
    </row>
    <row r="159" spans="1:13" s="65" customFormat="1" ht="21.75" customHeight="1" x14ac:dyDescent="0.25">
      <c r="A159" s="66">
        <v>100</v>
      </c>
      <c r="B159" s="66"/>
      <c r="C159" s="67"/>
      <c r="D159" s="67"/>
      <c r="E159" s="61"/>
      <c r="F159" s="64"/>
      <c r="G159" s="64"/>
      <c r="H159" s="69"/>
      <c r="I159" s="69"/>
      <c r="J159" s="69"/>
      <c r="K159" s="69"/>
      <c r="L159" s="77"/>
      <c r="M159" s="77"/>
    </row>
    <row r="160" spans="1:13" s="65" customFormat="1" ht="21.75" customHeight="1" x14ac:dyDescent="0.25">
      <c r="A160" s="66">
        <v>101</v>
      </c>
      <c r="B160" s="66"/>
      <c r="C160" s="67"/>
      <c r="D160" s="67"/>
      <c r="E160" s="61"/>
      <c r="F160" s="64"/>
      <c r="G160" s="64"/>
      <c r="H160" s="69"/>
      <c r="I160" s="69"/>
      <c r="J160" s="69"/>
      <c r="K160" s="69"/>
      <c r="L160" s="77"/>
      <c r="M160" s="77"/>
    </row>
    <row r="161" spans="1:13" s="65" customFormat="1" ht="18" customHeight="1" x14ac:dyDescent="0.25">
      <c r="A161" s="66"/>
      <c r="B161" s="66"/>
      <c r="C161" s="67"/>
      <c r="D161" s="67"/>
      <c r="E161" s="69"/>
      <c r="F161" s="64"/>
      <c r="G161" s="64"/>
      <c r="H161" s="69"/>
      <c r="I161" s="69"/>
      <c r="J161" s="69"/>
      <c r="K161" s="69"/>
      <c r="L161" s="77"/>
    </row>
    <row r="162" spans="1:13" ht="22.5" customHeight="1" x14ac:dyDescent="0.25">
      <c r="A162" s="36"/>
      <c r="B162" s="36"/>
      <c r="C162" s="28"/>
      <c r="D162" s="28"/>
      <c r="E162" s="58"/>
      <c r="F162" s="21"/>
      <c r="G162" s="21"/>
      <c r="H162" s="58"/>
      <c r="I162" s="58"/>
      <c r="J162" s="58"/>
      <c r="K162" s="58"/>
    </row>
    <row r="163" spans="1:13" ht="18" customHeight="1" x14ac:dyDescent="0.25">
      <c r="A163" s="36"/>
      <c r="B163" s="36"/>
      <c r="C163" s="28" t="s">
        <v>24</v>
      </c>
      <c r="D163" s="28"/>
      <c r="E163" s="58"/>
      <c r="F163" s="21"/>
      <c r="G163" s="21"/>
      <c r="H163" s="58"/>
      <c r="I163" s="58"/>
      <c r="J163" s="58"/>
      <c r="K163" s="58"/>
    </row>
    <row r="164" spans="1:13" ht="15" customHeight="1" x14ac:dyDescent="0.25">
      <c r="A164" s="36"/>
      <c r="B164" s="36"/>
      <c r="C164" s="67" t="s">
        <v>25</v>
      </c>
      <c r="D164" s="28"/>
      <c r="E164" s="59"/>
      <c r="F164" s="21"/>
      <c r="G164" s="21"/>
      <c r="H164" s="58"/>
      <c r="I164" s="21"/>
      <c r="J164" s="21"/>
      <c r="K164" s="21"/>
    </row>
    <row r="165" spans="1:13" ht="15.75" x14ac:dyDescent="0.25">
      <c r="A165" s="36"/>
      <c r="B165" s="36"/>
      <c r="C165" s="67" t="s">
        <v>26</v>
      </c>
      <c r="D165" s="20" t="s">
        <v>16</v>
      </c>
      <c r="E165" s="60"/>
      <c r="F165" s="21"/>
      <c r="G165" s="21"/>
      <c r="H165" s="58"/>
      <c r="I165" s="58"/>
      <c r="J165" s="58"/>
      <c r="K165" s="58"/>
      <c r="L165" s="49">
        <f>SUM(H165:K165)</f>
        <v>0</v>
      </c>
      <c r="M165" s="49">
        <f>+E165-L165</f>
        <v>0</v>
      </c>
    </row>
    <row r="166" spans="1:13" ht="15.75" x14ac:dyDescent="0.25">
      <c r="A166" s="36"/>
      <c r="B166" s="36"/>
      <c r="C166" s="28"/>
      <c r="D166" s="28"/>
      <c r="E166" s="59"/>
      <c r="F166" s="21"/>
      <c r="G166" s="21"/>
      <c r="H166" s="21"/>
      <c r="I166" s="21"/>
      <c r="J166" s="21"/>
      <c r="K166" s="21"/>
    </row>
    <row r="167" spans="1:13" ht="17.25" hidden="1" customHeight="1" x14ac:dyDescent="0.25">
      <c r="A167" s="36"/>
      <c r="B167" s="19"/>
      <c r="C167" s="17"/>
      <c r="D167" s="17"/>
      <c r="E167" s="22"/>
      <c r="F167" s="21"/>
      <c r="G167" s="23"/>
      <c r="H167" s="23"/>
      <c r="I167" s="23"/>
      <c r="J167" s="23"/>
      <c r="K167" s="24"/>
    </row>
    <row r="168" spans="1:13" ht="17.25" hidden="1" customHeight="1" x14ac:dyDescent="0.25">
      <c r="A168" s="36"/>
      <c r="B168" s="19"/>
      <c r="C168" s="17"/>
      <c r="D168" s="17"/>
      <c r="E168" s="22"/>
      <c r="F168" s="21"/>
      <c r="G168" s="23"/>
      <c r="H168" s="23"/>
      <c r="I168" s="23"/>
      <c r="J168" s="23"/>
      <c r="K168" s="24"/>
    </row>
    <row r="169" spans="1:13" ht="28.5" hidden="1" customHeight="1" x14ac:dyDescent="0.25">
      <c r="A169" s="36"/>
      <c r="B169" s="19"/>
      <c r="C169" s="17"/>
      <c r="D169" s="17"/>
      <c r="E169" s="22"/>
      <c r="F169" s="21"/>
      <c r="G169" s="23"/>
      <c r="H169" s="23"/>
      <c r="I169" s="23"/>
      <c r="J169" s="23"/>
      <c r="K169" s="27"/>
    </row>
    <row r="170" spans="1:13" ht="17.25" customHeight="1" x14ac:dyDescent="0.25">
      <c r="A170" s="40"/>
      <c r="B170" s="19"/>
      <c r="C170" s="17"/>
      <c r="D170" s="20"/>
      <c r="E170" s="26"/>
      <c r="F170" s="21"/>
      <c r="G170" s="23"/>
      <c r="H170" s="23"/>
      <c r="I170" s="23"/>
      <c r="J170" s="23"/>
      <c r="K170" s="27"/>
    </row>
    <row r="171" spans="1:13" s="7" customFormat="1" ht="17.25" hidden="1" customHeight="1" x14ac:dyDescent="0.25">
      <c r="A171" s="36"/>
      <c r="B171" s="19"/>
      <c r="C171" s="17"/>
      <c r="D171" s="17"/>
      <c r="E171" s="26"/>
      <c r="F171" s="29"/>
      <c r="G171" s="30"/>
      <c r="H171" s="30"/>
      <c r="I171" s="30"/>
      <c r="J171" s="30"/>
      <c r="K171" s="31"/>
    </row>
    <row r="172" spans="1:13" ht="18" hidden="1" customHeight="1" x14ac:dyDescent="0.25">
      <c r="A172" s="36"/>
      <c r="B172" s="17"/>
      <c r="C172" s="17"/>
      <c r="D172" s="17"/>
      <c r="E172" s="26"/>
      <c r="F172" s="29"/>
      <c r="G172" s="23"/>
      <c r="H172" s="23"/>
      <c r="I172" s="23"/>
      <c r="J172" s="23"/>
      <c r="K172" s="24"/>
    </row>
    <row r="173" spans="1:13" ht="18" customHeight="1" x14ac:dyDescent="0.25">
      <c r="A173" s="36"/>
      <c r="B173" s="17"/>
      <c r="C173" s="17"/>
      <c r="D173" s="17"/>
      <c r="E173" s="26"/>
      <c r="F173" s="29"/>
      <c r="G173" s="23"/>
      <c r="H173" s="23"/>
      <c r="I173" s="23"/>
      <c r="J173" s="23"/>
      <c r="K173" s="24"/>
    </row>
    <row r="174" spans="1:13" ht="18" customHeight="1" x14ac:dyDescent="0.25">
      <c r="A174" s="36"/>
      <c r="B174" s="17"/>
      <c r="C174" s="17"/>
      <c r="D174" s="17" t="s">
        <v>27</v>
      </c>
      <c r="E174" s="26"/>
      <c r="F174" s="29"/>
      <c r="G174" s="23"/>
      <c r="H174" s="23"/>
      <c r="I174" s="23"/>
      <c r="J174" s="23"/>
      <c r="K174" s="24"/>
    </row>
    <row r="175" spans="1:13" ht="18" customHeight="1" x14ac:dyDescent="0.25">
      <c r="A175" s="36"/>
      <c r="B175" s="17"/>
      <c r="C175" s="17"/>
      <c r="D175" s="17"/>
      <c r="E175" s="26"/>
      <c r="F175" s="29"/>
      <c r="G175" s="23"/>
      <c r="H175" s="23"/>
      <c r="I175" s="23"/>
      <c r="J175" s="23"/>
      <c r="K175" s="24"/>
    </row>
    <row r="176" spans="1:13" ht="22.5" customHeight="1" x14ac:dyDescent="0.25">
      <c r="A176" s="36"/>
      <c r="B176" s="17"/>
      <c r="C176" s="17"/>
      <c r="D176" s="17"/>
      <c r="E176" s="25"/>
      <c r="F176" s="29"/>
      <c r="G176" s="23"/>
      <c r="H176" s="23"/>
      <c r="I176" s="23"/>
      <c r="J176" s="23"/>
      <c r="K176" s="27"/>
    </row>
    <row r="177" spans="1:12" ht="39" customHeight="1" x14ac:dyDescent="0.25">
      <c r="A177" s="185" t="s">
        <v>17</v>
      </c>
      <c r="B177" s="186"/>
      <c r="C177" s="187"/>
      <c r="E177" s="33"/>
      <c r="F177" s="29"/>
      <c r="G177" s="23"/>
      <c r="H177" s="23"/>
      <c r="I177" s="23"/>
      <c r="J177" s="23"/>
      <c r="K177" s="27"/>
    </row>
    <row r="178" spans="1:12" ht="16.5" customHeight="1" x14ac:dyDescent="0.25">
      <c r="A178" s="36"/>
      <c r="B178" s="34"/>
      <c r="C178" s="34"/>
      <c r="D178" s="17"/>
      <c r="E178" s="26"/>
      <c r="F178" s="29"/>
      <c r="G178" s="23"/>
      <c r="H178" s="23"/>
      <c r="I178" s="23"/>
      <c r="J178" s="23"/>
      <c r="K178" s="27"/>
    </row>
    <row r="179" spans="1:12" ht="13.5" customHeight="1" x14ac:dyDescent="0.25">
      <c r="A179" s="36"/>
      <c r="B179" s="35"/>
      <c r="C179" s="34"/>
      <c r="D179" s="32"/>
      <c r="E179" s="26"/>
      <c r="F179" s="25"/>
      <c r="G179" s="23"/>
      <c r="H179" s="23"/>
      <c r="I179" s="23"/>
      <c r="J179" s="23"/>
      <c r="K179" s="24"/>
    </row>
    <row r="180" spans="1:12" ht="17.25" customHeight="1" x14ac:dyDescent="0.25">
      <c r="A180" s="11"/>
      <c r="B180" s="52"/>
      <c r="C180" s="37"/>
      <c r="D180" s="53"/>
      <c r="E180" s="41"/>
      <c r="F180" s="54"/>
      <c r="G180" s="42"/>
      <c r="H180" s="42"/>
      <c r="I180" s="42"/>
      <c r="J180" s="42"/>
      <c r="K180" s="55"/>
    </row>
    <row r="181" spans="1:12" ht="17.25" customHeight="1" x14ac:dyDescent="0.25">
      <c r="A181" s="11"/>
      <c r="B181" s="10"/>
      <c r="C181" s="10"/>
      <c r="D181" s="10"/>
      <c r="E181" s="10"/>
      <c r="F181" s="10"/>
      <c r="G181" s="10"/>
      <c r="H181" s="10"/>
      <c r="I181" s="10"/>
      <c r="J181" s="10"/>
      <c r="K181" s="55"/>
    </row>
    <row r="182" spans="1:12" ht="15" customHeight="1" x14ac:dyDescent="0.25">
      <c r="A182" s="11"/>
      <c r="B182" s="10"/>
      <c r="C182" s="10"/>
      <c r="D182" s="10"/>
      <c r="E182" s="10"/>
      <c r="F182" s="10"/>
      <c r="G182" s="10"/>
      <c r="H182" s="10"/>
      <c r="I182" s="10"/>
      <c r="J182" s="10"/>
      <c r="K182" s="43"/>
    </row>
    <row r="183" spans="1:12" ht="15" customHeight="1" thickBot="1" x14ac:dyDescent="0.3">
      <c r="A183" s="11"/>
      <c r="B183" s="11"/>
      <c r="C183" s="10"/>
      <c r="D183" s="45" t="s">
        <v>18</v>
      </c>
      <c r="E183" s="37"/>
      <c r="F183" s="11"/>
      <c r="G183" s="60"/>
      <c r="H183" s="11"/>
      <c r="I183" s="11"/>
      <c r="J183" s="11"/>
      <c r="K183" s="11"/>
    </row>
    <row r="184" spans="1:12" s="8" customFormat="1" ht="17.25" customHeight="1" x14ac:dyDescent="0.25">
      <c r="A184" s="11"/>
      <c r="B184" s="11"/>
      <c r="C184" s="10"/>
      <c r="D184" s="9" t="s">
        <v>19</v>
      </c>
      <c r="E184" s="39"/>
      <c r="F184" s="11"/>
      <c r="G184" s="11"/>
      <c r="H184" s="11"/>
      <c r="I184" s="11"/>
      <c r="J184" s="11"/>
      <c r="K184" s="11"/>
      <c r="L184" s="18"/>
    </row>
    <row r="185" spans="1:12" ht="17.25" customHeight="1" x14ac:dyDescent="0.25">
      <c r="A185" s="11"/>
      <c r="B185" s="11"/>
      <c r="C185" s="10"/>
      <c r="D185" s="10"/>
      <c r="E185" s="10"/>
      <c r="F185" s="11"/>
      <c r="G185" s="11"/>
      <c r="H185" s="11"/>
      <c r="I185" s="11"/>
      <c r="J185" s="11"/>
      <c r="K185" s="11"/>
    </row>
    <row r="186" spans="1:12" ht="15" customHeight="1" x14ac:dyDescent="0.25">
      <c r="A186" s="11"/>
      <c r="B186" s="11"/>
      <c r="C186" s="10"/>
      <c r="D186" s="10"/>
      <c r="E186" s="10"/>
      <c r="F186" s="11"/>
      <c r="G186" s="11"/>
      <c r="H186" s="11"/>
      <c r="I186" s="11"/>
      <c r="J186" s="11"/>
      <c r="K186" s="11"/>
    </row>
    <row r="187" spans="1:12" ht="15" customHeight="1" thickBot="1" x14ac:dyDescent="0.3">
      <c r="A187" s="11"/>
      <c r="B187" s="11"/>
      <c r="C187" s="10"/>
      <c r="D187" s="10"/>
      <c r="E187" s="39"/>
      <c r="F187" s="46"/>
      <c r="G187" s="46"/>
      <c r="H187" s="38"/>
      <c r="I187" s="38"/>
      <c r="J187" s="38"/>
      <c r="K187" s="11"/>
    </row>
    <row r="188" spans="1:12" ht="15" customHeight="1" thickBot="1" x14ac:dyDescent="0.3">
      <c r="A188" s="16"/>
      <c r="B188" s="44"/>
      <c r="C188" s="10"/>
      <c r="D188" s="10"/>
      <c r="E188" s="10"/>
      <c r="F188" s="9" t="s">
        <v>20</v>
      </c>
      <c r="G188" s="38"/>
      <c r="H188" s="38"/>
      <c r="I188" s="38"/>
      <c r="J188" s="38"/>
      <c r="K188" s="11"/>
    </row>
    <row r="189" spans="1:12" ht="15" customHeight="1" x14ac:dyDescent="0.25">
      <c r="A189" s="9" t="s">
        <v>21</v>
      </c>
      <c r="B189" s="11"/>
      <c r="C189" s="10"/>
      <c r="D189" s="10"/>
      <c r="E189" s="10"/>
      <c r="F189" s="11"/>
      <c r="G189" s="38"/>
      <c r="H189" s="38"/>
      <c r="I189" s="38"/>
      <c r="J189" s="38"/>
      <c r="K189" s="11"/>
    </row>
    <row r="190" spans="1:12" ht="30" customHeight="1" x14ac:dyDescent="0.25">
      <c r="A190" s="11"/>
      <c r="B190" s="11"/>
      <c r="C190" s="10"/>
      <c r="D190" s="10"/>
      <c r="E190" s="10"/>
      <c r="F190" s="11"/>
      <c r="G190" s="9"/>
      <c r="H190" s="9"/>
      <c r="I190" s="9"/>
      <c r="J190" s="9"/>
      <c r="K190" s="9"/>
    </row>
    <row r="191" spans="1:12" ht="24" customHeight="1" x14ac:dyDescent="0.25">
      <c r="A191" s="11"/>
      <c r="B191" s="11"/>
      <c r="C191" s="10"/>
      <c r="D191" s="10"/>
      <c r="E191" s="26">
        <v>12114918.82</v>
      </c>
      <c r="F191" s="11"/>
      <c r="G191" s="11"/>
      <c r="H191" s="11"/>
      <c r="I191" s="11"/>
      <c r="J191" s="11"/>
      <c r="K191" s="11"/>
    </row>
    <row r="192" spans="1:12" ht="24" customHeight="1" x14ac:dyDescent="0.25">
      <c r="A192" s="11"/>
      <c r="B192" s="11"/>
      <c r="C192" s="10"/>
      <c r="D192" s="100" t="s">
        <v>28</v>
      </c>
      <c r="E192" s="101">
        <v>16780</v>
      </c>
      <c r="F192" s="73"/>
      <c r="G192" s="11"/>
      <c r="H192" s="11"/>
      <c r="I192" s="11"/>
      <c r="J192" s="11"/>
      <c r="K192" s="11"/>
    </row>
    <row r="193" spans="1:11" ht="15.75" x14ac:dyDescent="0.25">
      <c r="A193" s="11"/>
      <c r="B193" s="11"/>
      <c r="C193" s="10"/>
      <c r="D193" s="108" t="s">
        <v>29</v>
      </c>
      <c r="E193" s="101">
        <v>3559.32</v>
      </c>
      <c r="F193" s="11"/>
      <c r="G193" s="11"/>
      <c r="H193" s="11"/>
      <c r="I193" s="11"/>
      <c r="J193" s="11"/>
      <c r="K193" s="11"/>
    </row>
    <row r="194" spans="1:11" ht="15.75" x14ac:dyDescent="0.25">
      <c r="A194" s="11"/>
      <c r="B194" s="11"/>
      <c r="C194" s="10"/>
      <c r="D194" s="100" t="s">
        <v>30</v>
      </c>
      <c r="E194" s="101">
        <v>3559.32</v>
      </c>
      <c r="F194" s="11"/>
      <c r="G194" s="11"/>
      <c r="H194" s="11"/>
      <c r="I194" s="11"/>
      <c r="J194" s="11"/>
      <c r="K194" s="11"/>
    </row>
    <row r="195" spans="1:11" ht="15.75" x14ac:dyDescent="0.25">
      <c r="A195" s="11"/>
      <c r="B195" s="11"/>
      <c r="C195" s="10"/>
      <c r="D195" s="100" t="s">
        <v>31</v>
      </c>
      <c r="E195" s="101">
        <v>-89800</v>
      </c>
      <c r="F195" s="102"/>
      <c r="G195" s="11"/>
      <c r="H195" s="11"/>
      <c r="I195" s="11"/>
      <c r="J195" s="11"/>
      <c r="K195" s="11"/>
    </row>
    <row r="196" spans="1:11" ht="15.75" x14ac:dyDescent="0.25">
      <c r="A196" s="11"/>
      <c r="B196" s="11"/>
      <c r="C196" s="10"/>
      <c r="D196" s="100" t="s">
        <v>32</v>
      </c>
      <c r="E196" s="101">
        <v>-23780</v>
      </c>
      <c r="F196" s="11"/>
      <c r="G196" s="11"/>
      <c r="H196" s="11"/>
      <c r="I196" s="11"/>
      <c r="J196" s="11"/>
      <c r="K196" s="11"/>
    </row>
    <row r="197" spans="1:11" ht="15.75" x14ac:dyDescent="0.25">
      <c r="A197" s="11"/>
      <c r="B197" s="11"/>
      <c r="C197" s="10"/>
      <c r="D197" s="100" t="s">
        <v>33</v>
      </c>
      <c r="E197" s="101">
        <v>-36500</v>
      </c>
      <c r="F197" s="11"/>
      <c r="G197" s="11"/>
      <c r="H197" s="11"/>
      <c r="I197" s="11"/>
      <c r="J197" s="11"/>
      <c r="K197" s="11"/>
    </row>
    <row r="198" spans="1:11" ht="15.75" x14ac:dyDescent="0.25">
      <c r="A198" s="11"/>
      <c r="B198" s="11"/>
      <c r="C198" s="10"/>
      <c r="D198" s="100" t="s">
        <v>34</v>
      </c>
      <c r="E198" s="101">
        <v>-89552.56</v>
      </c>
      <c r="F198" s="11"/>
      <c r="G198" s="11"/>
      <c r="H198" s="11"/>
      <c r="I198" s="11"/>
      <c r="J198" s="11"/>
      <c r="K198" s="11"/>
    </row>
    <row r="200" spans="1:11" x14ac:dyDescent="0.25">
      <c r="E200" s="49">
        <f>SUM(E191:E199)</f>
        <v>11899184.9</v>
      </c>
    </row>
    <row r="206" spans="1:11" x14ac:dyDescent="0.25">
      <c r="A206" s="1">
        <f>49856+21771</f>
        <v>71627</v>
      </c>
    </row>
  </sheetData>
  <sheetProtection selectLockedCells="1" selectUnlockedCells="1"/>
  <mergeCells count="4">
    <mergeCell ref="A1:K1"/>
    <mergeCell ref="A2:K2"/>
    <mergeCell ref="A4:K4"/>
    <mergeCell ref="A177:C177"/>
  </mergeCells>
  <phoneticPr fontId="5" type="noConversion"/>
  <printOptions horizontalCentered="1" verticalCentered="1"/>
  <pageMargins left="0.1" right="0.1" top="0.25" bottom="0.25" header="0.25" footer="0.25"/>
  <pageSetup paperSize="5" scale="28" firstPageNumber="0" orientation="landscape" horizontalDpi="300" verticalDpi="300" r:id="rId1"/>
  <headerFooter alignWithMargins="0">
    <oddHeader>&amp;R&amp;P/&amp;N</oddHeader>
  </headerFooter>
  <rowBreaks count="1" manualBreakCount="1">
    <brk id="110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51"/>
  <sheetViews>
    <sheetView workbookViewId="0">
      <selection activeCell="D38" sqref="D38"/>
    </sheetView>
  </sheetViews>
  <sheetFormatPr defaultColWidth="9.140625" defaultRowHeight="15" x14ac:dyDescent="0.25"/>
  <cols>
    <col min="2" max="2" width="30.85546875" customWidth="1"/>
    <col min="3" max="3" width="17.42578125" customWidth="1"/>
    <col min="4" max="4" width="15.42578125" customWidth="1"/>
    <col min="5" max="5" width="17.85546875" customWidth="1"/>
    <col min="6" max="6" width="20.140625" customWidth="1"/>
    <col min="7" max="7" width="31" customWidth="1"/>
  </cols>
  <sheetData>
    <row r="1" spans="1:7" x14ac:dyDescent="0.25">
      <c r="B1" t="s">
        <v>35</v>
      </c>
      <c r="C1" t="s">
        <v>36</v>
      </c>
      <c r="D1" t="s">
        <v>37</v>
      </c>
      <c r="E1" t="s">
        <v>38</v>
      </c>
    </row>
    <row r="3" spans="1:7" x14ac:dyDescent="0.25">
      <c r="B3" t="s">
        <v>39</v>
      </c>
      <c r="C3" t="s">
        <v>40</v>
      </c>
      <c r="D3" s="48">
        <v>42370</v>
      </c>
    </row>
    <row r="4" spans="1:7" x14ac:dyDescent="0.25">
      <c r="B4" t="s">
        <v>41</v>
      </c>
      <c r="C4" t="s">
        <v>42</v>
      </c>
      <c r="D4" t="s">
        <v>43</v>
      </c>
    </row>
    <row r="8" spans="1:7" x14ac:dyDescent="0.25">
      <c r="A8" t="s">
        <v>44</v>
      </c>
      <c r="B8" t="s">
        <v>45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</row>
    <row r="10" spans="1:7" x14ac:dyDescent="0.25">
      <c r="A10" s="1">
        <v>50</v>
      </c>
      <c r="B10" t="s">
        <v>51</v>
      </c>
      <c r="C10" s="49">
        <v>50242.080000000002</v>
      </c>
      <c r="D10">
        <v>0</v>
      </c>
      <c r="E10" s="49">
        <v>50242.080000000002</v>
      </c>
      <c r="F10">
        <v>0</v>
      </c>
      <c r="G10">
        <v>0</v>
      </c>
    </row>
    <row r="11" spans="1:7" x14ac:dyDescent="0.25">
      <c r="A11" s="1">
        <v>60</v>
      </c>
      <c r="B11" t="s">
        <v>52</v>
      </c>
      <c r="C11" s="49">
        <v>88651.78</v>
      </c>
      <c r="D11">
        <v>0</v>
      </c>
      <c r="E11" s="49">
        <v>88651.78</v>
      </c>
      <c r="F11">
        <v>0</v>
      </c>
      <c r="G11">
        <v>0</v>
      </c>
    </row>
    <row r="12" spans="1:7" x14ac:dyDescent="0.25">
      <c r="A12" s="1">
        <v>100</v>
      </c>
      <c r="B12" t="s">
        <v>53</v>
      </c>
      <c r="C12" s="49">
        <v>90631.08</v>
      </c>
      <c r="D12" s="49">
        <v>90631.08</v>
      </c>
      <c r="E12">
        <v>0</v>
      </c>
      <c r="F12">
        <v>0</v>
      </c>
      <c r="G12">
        <v>0</v>
      </c>
    </row>
    <row r="13" spans="1:7" x14ac:dyDescent="0.25">
      <c r="A13" s="1">
        <v>103</v>
      </c>
      <c r="B13" t="s">
        <v>54</v>
      </c>
      <c r="C13" s="49">
        <v>8820.98</v>
      </c>
      <c r="D13" s="49">
        <v>8820.98</v>
      </c>
      <c r="E13">
        <v>-645.83000000000004</v>
      </c>
      <c r="F13" s="49">
        <v>-2903</v>
      </c>
      <c r="G13" s="49">
        <v>3548.83</v>
      </c>
    </row>
    <row r="14" spans="1:7" x14ac:dyDescent="0.25">
      <c r="A14" s="1">
        <v>142</v>
      </c>
      <c r="B14" t="s">
        <v>55</v>
      </c>
      <c r="C14" s="49">
        <v>48609.09</v>
      </c>
      <c r="D14">
        <v>0</v>
      </c>
      <c r="E14">
        <v>0</v>
      </c>
      <c r="F14">
        <v>0</v>
      </c>
      <c r="G14" s="49">
        <v>48609.09</v>
      </c>
    </row>
    <row r="15" spans="1:7" x14ac:dyDescent="0.25">
      <c r="A15" s="1">
        <v>155</v>
      </c>
      <c r="B15" t="s">
        <v>56</v>
      </c>
      <c r="C15" s="49">
        <v>135177.01999999999</v>
      </c>
      <c r="D15">
        <v>0</v>
      </c>
      <c r="E15" s="49">
        <v>135177.01999999999</v>
      </c>
      <c r="F15">
        <v>0</v>
      </c>
      <c r="G15">
        <v>0</v>
      </c>
    </row>
    <row r="16" spans="1:7" x14ac:dyDescent="0.25">
      <c r="A16" s="1">
        <v>213</v>
      </c>
      <c r="B16" t="s">
        <v>57</v>
      </c>
      <c r="C16" s="49">
        <v>670581.50999999873</v>
      </c>
      <c r="F16">
        <v>0</v>
      </c>
    </row>
    <row r="17" spans="1:7" x14ac:dyDescent="0.25">
      <c r="A17" s="1">
        <v>341</v>
      </c>
      <c r="B17" t="s">
        <v>58</v>
      </c>
      <c r="C17" s="49">
        <v>250437.3</v>
      </c>
      <c r="D17">
        <v>0</v>
      </c>
      <c r="E17" s="49">
        <v>250437.3</v>
      </c>
      <c r="F17">
        <v>0</v>
      </c>
      <c r="G17">
        <v>0</v>
      </c>
    </row>
    <row r="18" spans="1:7" x14ac:dyDescent="0.25">
      <c r="A18" s="1">
        <v>405</v>
      </c>
      <c r="B18" t="s">
        <v>59</v>
      </c>
      <c r="C18" s="49">
        <v>150000</v>
      </c>
      <c r="D18" s="49">
        <v>150000</v>
      </c>
      <c r="E18">
        <v>0</v>
      </c>
      <c r="F18">
        <v>-677.14</v>
      </c>
      <c r="G18">
        <v>677.14</v>
      </c>
    </row>
    <row r="19" spans="1:7" x14ac:dyDescent="0.25">
      <c r="A19" s="1">
        <v>521</v>
      </c>
      <c r="B19" t="s">
        <v>60</v>
      </c>
      <c r="C19" s="49">
        <v>35875</v>
      </c>
      <c r="D19" s="49">
        <v>28741</v>
      </c>
      <c r="E19" s="49">
        <v>1435</v>
      </c>
      <c r="F19" s="49">
        <v>5699</v>
      </c>
      <c r="G19">
        <v>0</v>
      </c>
    </row>
    <row r="20" spans="1:7" x14ac:dyDescent="0.25">
      <c r="A20" s="1">
        <v>624</v>
      </c>
      <c r="B20" t="s">
        <v>61</v>
      </c>
      <c r="C20" s="49">
        <v>206210.86</v>
      </c>
      <c r="D20" s="49">
        <v>154408.76</v>
      </c>
      <c r="E20" s="49">
        <v>51802.1</v>
      </c>
      <c r="F20">
        <v>0</v>
      </c>
      <c r="G20">
        <v>0</v>
      </c>
    </row>
    <row r="21" spans="1:7" x14ac:dyDescent="0.25">
      <c r="A21" s="1">
        <v>635</v>
      </c>
      <c r="B21" t="s">
        <v>62</v>
      </c>
      <c r="C21" s="49">
        <v>35000</v>
      </c>
      <c r="D21" s="49">
        <v>35000</v>
      </c>
      <c r="E21">
        <v>0</v>
      </c>
      <c r="F21">
        <v>0</v>
      </c>
      <c r="G21">
        <v>0</v>
      </c>
    </row>
    <row r="22" spans="1:7" x14ac:dyDescent="0.25">
      <c r="A22" s="1">
        <v>638</v>
      </c>
      <c r="B22" t="s">
        <v>63</v>
      </c>
      <c r="C22" s="49">
        <v>254880</v>
      </c>
      <c r="D22">
        <v>0</v>
      </c>
      <c r="E22" s="49">
        <v>21240</v>
      </c>
      <c r="F22" s="49">
        <v>21240</v>
      </c>
      <c r="G22" s="49">
        <v>212400</v>
      </c>
    </row>
    <row r="23" spans="1:7" x14ac:dyDescent="0.25">
      <c r="A23" s="1">
        <v>644</v>
      </c>
      <c r="B23" s="56" t="s">
        <v>64</v>
      </c>
      <c r="C23" s="57">
        <v>275000</v>
      </c>
      <c r="D23">
        <v>0</v>
      </c>
      <c r="E23">
        <v>0</v>
      </c>
      <c r="F23">
        <v>0</v>
      </c>
      <c r="G23" s="49">
        <v>258220</v>
      </c>
    </row>
    <row r="24" spans="1:7" x14ac:dyDescent="0.25">
      <c r="A24" s="1">
        <v>702</v>
      </c>
      <c r="B24" t="s">
        <v>65</v>
      </c>
      <c r="C24" s="49">
        <v>101707</v>
      </c>
      <c r="D24">
        <v>0</v>
      </c>
      <c r="E24">
        <v>0</v>
      </c>
      <c r="F24">
        <v>0</v>
      </c>
      <c r="G24" s="49">
        <v>101707</v>
      </c>
    </row>
    <row r="25" spans="1:7" x14ac:dyDescent="0.25">
      <c r="A25" s="1">
        <v>753</v>
      </c>
      <c r="B25" t="s">
        <v>66</v>
      </c>
      <c r="C25" s="49">
        <v>50000</v>
      </c>
      <c r="D25" s="49">
        <v>50000</v>
      </c>
      <c r="E25">
        <v>0</v>
      </c>
      <c r="F25">
        <v>0</v>
      </c>
      <c r="G25">
        <v>0</v>
      </c>
    </row>
    <row r="26" spans="1:7" x14ac:dyDescent="0.25">
      <c r="A26" s="1">
        <v>767</v>
      </c>
      <c r="B26" t="s">
        <v>67</v>
      </c>
      <c r="C26" s="49">
        <v>107430</v>
      </c>
      <c r="D26">
        <v>0</v>
      </c>
      <c r="E26">
        <v>0</v>
      </c>
      <c r="F26">
        <v>0</v>
      </c>
      <c r="G26" s="49">
        <v>107430</v>
      </c>
    </row>
    <row r="27" spans="1:7" x14ac:dyDescent="0.25">
      <c r="A27" s="1">
        <v>1020</v>
      </c>
      <c r="B27" t="s">
        <v>68</v>
      </c>
      <c r="C27" s="49">
        <v>338615.64</v>
      </c>
      <c r="D27" s="49">
        <v>338615.64</v>
      </c>
      <c r="E27">
        <v>0</v>
      </c>
      <c r="F27">
        <v>0</v>
      </c>
      <c r="G27">
        <v>0</v>
      </c>
    </row>
    <row r="28" spans="1:7" x14ac:dyDescent="0.25">
      <c r="A28" s="1">
        <v>102047</v>
      </c>
      <c r="B28" t="s">
        <v>69</v>
      </c>
      <c r="C28" s="49">
        <v>284750</v>
      </c>
      <c r="D28">
        <v>0</v>
      </c>
      <c r="E28">
        <v>0</v>
      </c>
      <c r="F28">
        <v>0</v>
      </c>
      <c r="G28" s="49">
        <v>284750</v>
      </c>
    </row>
    <row r="29" spans="1:7" x14ac:dyDescent="0.25">
      <c r="A29" s="1">
        <v>102065</v>
      </c>
      <c r="B29" t="s">
        <v>70</v>
      </c>
      <c r="C29">
        <v>370</v>
      </c>
      <c r="D29">
        <v>370</v>
      </c>
      <c r="E29">
        <v>0</v>
      </c>
      <c r="F29">
        <v>0</v>
      </c>
      <c r="G29">
        <v>0</v>
      </c>
    </row>
    <row r="30" spans="1:7" x14ac:dyDescent="0.25">
      <c r="A30" s="1">
        <v>102066</v>
      </c>
      <c r="B30" t="s">
        <v>71</v>
      </c>
      <c r="C30" s="49">
        <v>39883</v>
      </c>
      <c r="D30" s="49">
        <v>39883</v>
      </c>
      <c r="E30">
        <v>0</v>
      </c>
      <c r="F30">
        <v>0</v>
      </c>
      <c r="G30">
        <v>0</v>
      </c>
    </row>
    <row r="31" spans="1:7" x14ac:dyDescent="0.25">
      <c r="A31" s="1">
        <v>102109</v>
      </c>
      <c r="B31" t="s">
        <v>72</v>
      </c>
      <c r="C31" s="49">
        <v>76648</v>
      </c>
      <c r="D31">
        <v>0</v>
      </c>
      <c r="E31">
        <v>0</v>
      </c>
      <c r="F31">
        <v>0</v>
      </c>
      <c r="G31" s="49">
        <v>76648</v>
      </c>
    </row>
    <row r="32" spans="1:7" x14ac:dyDescent="0.25">
      <c r="A32" s="1">
        <v>102151</v>
      </c>
      <c r="B32" t="s">
        <v>73</v>
      </c>
      <c r="C32" s="49">
        <v>12744</v>
      </c>
      <c r="D32">
        <v>0</v>
      </c>
      <c r="E32">
        <v>0</v>
      </c>
      <c r="F32">
        <v>0</v>
      </c>
      <c r="G32" s="49">
        <v>12744</v>
      </c>
    </row>
    <row r="33" spans="1:7" x14ac:dyDescent="0.25">
      <c r="A33" s="1">
        <v>102152</v>
      </c>
      <c r="B33" t="s">
        <v>74</v>
      </c>
      <c r="C33" s="49">
        <v>114339.27</v>
      </c>
      <c r="D33">
        <v>0</v>
      </c>
      <c r="E33" s="49">
        <v>53241.39</v>
      </c>
      <c r="F33">
        <v>0</v>
      </c>
      <c r="G33">
        <v>1.49</v>
      </c>
    </row>
    <row r="34" spans="1:7" x14ac:dyDescent="0.25">
      <c r="A34" s="1">
        <v>102157</v>
      </c>
      <c r="B34" t="s">
        <v>75</v>
      </c>
      <c r="C34" s="49">
        <v>195235.72</v>
      </c>
      <c r="D34" s="49">
        <v>195235.72</v>
      </c>
      <c r="E34">
        <v>0</v>
      </c>
      <c r="F34">
        <v>0</v>
      </c>
      <c r="G34">
        <v>0</v>
      </c>
    </row>
    <row r="35" spans="1:7" x14ac:dyDescent="0.25">
      <c r="A35" s="1">
        <v>102163</v>
      </c>
      <c r="B35" t="s">
        <v>76</v>
      </c>
      <c r="C35" s="49">
        <v>198000</v>
      </c>
      <c r="D35" s="49">
        <v>198000</v>
      </c>
      <c r="E35">
        <v>0</v>
      </c>
      <c r="F35">
        <v>0</v>
      </c>
      <c r="G35">
        <v>0</v>
      </c>
    </row>
    <row r="36" spans="1:7" x14ac:dyDescent="0.25">
      <c r="A36" s="1">
        <v>102172</v>
      </c>
      <c r="B36" t="s">
        <v>77</v>
      </c>
      <c r="C36" s="49">
        <v>93824.91</v>
      </c>
      <c r="D36">
        <v>0</v>
      </c>
      <c r="E36" s="49">
        <v>93824.91</v>
      </c>
      <c r="F36">
        <v>0</v>
      </c>
      <c r="G36">
        <v>0</v>
      </c>
    </row>
    <row r="37" spans="1:7" x14ac:dyDescent="0.25">
      <c r="A37" s="1">
        <v>102173</v>
      </c>
      <c r="B37" t="s">
        <v>78</v>
      </c>
      <c r="C37" s="49">
        <v>264885.59999999998</v>
      </c>
      <c r="D37">
        <v>0</v>
      </c>
      <c r="E37" s="49">
        <v>264885.59999999998</v>
      </c>
      <c r="F37">
        <v>0</v>
      </c>
      <c r="G37">
        <v>0</v>
      </c>
    </row>
    <row r="38" spans="1:7" x14ac:dyDescent="0.25">
      <c r="A38" s="1">
        <v>102176</v>
      </c>
      <c r="B38" t="s">
        <v>79</v>
      </c>
      <c r="C38" s="49">
        <v>404185.4</v>
      </c>
      <c r="D38">
        <v>0</v>
      </c>
      <c r="E38" s="49">
        <v>404185.4</v>
      </c>
      <c r="F38">
        <v>0</v>
      </c>
      <c r="G38">
        <v>0</v>
      </c>
    </row>
    <row r="39" spans="1:7" x14ac:dyDescent="0.25">
      <c r="A39" s="1">
        <v>102177</v>
      </c>
      <c r="B39" t="s">
        <v>80</v>
      </c>
      <c r="C39" s="49">
        <v>662081.93999999994</v>
      </c>
      <c r="D39">
        <v>0</v>
      </c>
      <c r="E39">
        <v>0</v>
      </c>
      <c r="F39" s="49">
        <v>662081.93999999994</v>
      </c>
      <c r="G39">
        <v>0</v>
      </c>
    </row>
    <row r="40" spans="1:7" x14ac:dyDescent="0.25">
      <c r="A40" s="1"/>
      <c r="B40" t="s">
        <v>81</v>
      </c>
      <c r="C40" s="49">
        <v>25000</v>
      </c>
      <c r="D40">
        <v>0</v>
      </c>
      <c r="E40">
        <v>0</v>
      </c>
      <c r="G40">
        <v>0</v>
      </c>
    </row>
    <row r="41" spans="1:7" x14ac:dyDescent="0.25">
      <c r="B41" t="s">
        <v>82</v>
      </c>
      <c r="C41" s="50">
        <v>14160</v>
      </c>
      <c r="D41">
        <v>0</v>
      </c>
      <c r="E41">
        <v>0</v>
      </c>
      <c r="G41">
        <v>0</v>
      </c>
    </row>
    <row r="42" spans="1:7" x14ac:dyDescent="0.25">
      <c r="B42" t="s">
        <v>83</v>
      </c>
      <c r="C42" s="49">
        <v>40120</v>
      </c>
      <c r="D42">
        <v>0</v>
      </c>
      <c r="G42">
        <v>0</v>
      </c>
    </row>
    <row r="43" spans="1:7" x14ac:dyDescent="0.25">
      <c r="B43" t="s">
        <v>84</v>
      </c>
      <c r="C43" s="49">
        <v>68373.03</v>
      </c>
      <c r="D43">
        <v>0</v>
      </c>
      <c r="G43">
        <v>0</v>
      </c>
    </row>
    <row r="44" spans="1:7" x14ac:dyDescent="0.25">
      <c r="B44" t="s">
        <v>85</v>
      </c>
      <c r="C44" s="49">
        <v>74340</v>
      </c>
    </row>
    <row r="45" spans="1:7" x14ac:dyDescent="0.25">
      <c r="C45" s="49">
        <f>SUM(C10:C44)</f>
        <v>5466810.21</v>
      </c>
      <c r="D45">
        <v>0</v>
      </c>
      <c r="G45">
        <v>0</v>
      </c>
    </row>
    <row r="46" spans="1:7" x14ac:dyDescent="0.25">
      <c r="C46" s="49"/>
    </row>
    <row r="48" spans="1:7" x14ac:dyDescent="0.25">
      <c r="C48" s="49"/>
    </row>
    <row r="50" spans="3:7" ht="15.75" x14ac:dyDescent="0.25">
      <c r="E50" s="49"/>
      <c r="F50" s="58"/>
      <c r="G50" s="49"/>
    </row>
    <row r="51" spans="3:7" x14ac:dyDescent="0.25">
      <c r="C51" s="49"/>
    </row>
  </sheetData>
  <sheetProtection selectLockedCells="1" selectUnlockedCells="1"/>
  <phoneticPr fontId="5" type="noConversion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REPORTE DE JULIO 2025 </vt:lpstr>
      <vt:lpstr>Para revisión</vt:lpstr>
      <vt:lpstr>Cuentas por Pagar</vt:lpstr>
      <vt:lpstr>'Para revisión'!Print_Area</vt:lpstr>
      <vt:lpstr>'REPORTE DE JULIO 2025 '!Print_Area</vt:lpstr>
      <vt:lpstr>'Para revisión'!Print_Titles</vt:lpstr>
      <vt:lpstr>'REPORTE DE JULIO 2025 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Leonardo Tineo</cp:lastModifiedBy>
  <cp:revision>56</cp:revision>
  <cp:lastPrinted>2025-08-25T12:56:27Z</cp:lastPrinted>
  <dcterms:created xsi:type="dcterms:W3CDTF">2013-06-05T02:03:57Z</dcterms:created>
  <dcterms:modified xsi:type="dcterms:W3CDTF">2025-08-28T12:59:03Z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