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16A1D320-7A70-4ECD-9684-4D6361E4FDE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AGOSTO 2025 " sheetId="129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Titles" localSheetId="1">'Para revisión'!$1:$8</definedName>
    <definedName name="_xlnm.Print_Titles" localSheetId="0">'REPORTE DE AGOSTO 2025 '!$1:$8</definedName>
  </definedNames>
  <calcPr calcId="191029"/>
</workbook>
</file>

<file path=xl/calcChain.xml><?xml version="1.0" encoding="utf-8"?>
<calcChain xmlns="http://schemas.openxmlformats.org/spreadsheetml/2006/main">
  <c r="H76" i="129" l="1"/>
  <c r="H74" i="129"/>
  <c r="H68" i="129"/>
  <c r="H125" i="129" l="1"/>
  <c r="H114" i="129" l="1"/>
  <c r="H69" i="129" l="1"/>
  <c r="H99" i="129" l="1"/>
  <c r="H107" i="129"/>
  <c r="H83" i="129" l="1"/>
  <c r="H73" i="129"/>
  <c r="H91" i="129" l="1"/>
  <c r="H90" i="129"/>
  <c r="H89" i="129"/>
  <c r="H92" i="129" l="1"/>
  <c r="H101" i="129" l="1"/>
  <c r="H100" i="129"/>
  <c r="H98" i="129" l="1"/>
  <c r="H120" i="129"/>
  <c r="H97" i="129" l="1"/>
  <c r="H118" i="129" l="1"/>
  <c r="K129" i="129" l="1"/>
  <c r="J128" i="129"/>
  <c r="E128" i="129"/>
  <c r="H124" i="129"/>
  <c r="H123" i="129"/>
  <c r="H122" i="129"/>
  <c r="H121" i="129"/>
  <c r="H119" i="129"/>
  <c r="H117" i="129"/>
  <c r="H116" i="129"/>
  <c r="H115" i="129"/>
  <c r="H113" i="129"/>
  <c r="H112" i="129"/>
  <c r="H111" i="129"/>
  <c r="H110" i="129"/>
  <c r="H109" i="129"/>
  <c r="H108" i="129"/>
  <c r="H106" i="129"/>
  <c r="H105" i="129"/>
  <c r="H104" i="129"/>
  <c r="H103" i="129"/>
  <c r="H102" i="129"/>
  <c r="H96" i="129"/>
  <c r="H95" i="129"/>
  <c r="H94" i="129"/>
  <c r="H93" i="129"/>
  <c r="H88" i="129"/>
  <c r="H87" i="129"/>
  <c r="H85" i="129"/>
  <c r="H84" i="129"/>
  <c r="H82" i="129"/>
  <c r="H81" i="129"/>
  <c r="H80" i="129"/>
  <c r="H79" i="129"/>
  <c r="H78" i="129"/>
  <c r="H77" i="129"/>
  <c r="H75" i="129"/>
  <c r="H72" i="129"/>
  <c r="H71" i="129"/>
  <c r="H70" i="129"/>
  <c r="H67" i="129"/>
  <c r="H66" i="129"/>
  <c r="H65" i="129"/>
  <c r="I128" i="129"/>
  <c r="H64" i="129"/>
  <c r="H63" i="129"/>
  <c r="K62" i="129"/>
  <c r="K61" i="129"/>
  <c r="K60" i="129"/>
  <c r="K59" i="129"/>
  <c r="K58" i="129"/>
  <c r="K57" i="129"/>
  <c r="K56" i="129"/>
  <c r="K55" i="129"/>
  <c r="K54" i="129"/>
  <c r="K53" i="129"/>
  <c r="K52" i="129"/>
  <c r="K51" i="129"/>
  <c r="K50" i="129"/>
  <c r="K49" i="129"/>
  <c r="K48" i="129"/>
  <c r="K47" i="129"/>
  <c r="K46" i="129"/>
  <c r="K45" i="129"/>
  <c r="K44" i="129"/>
  <c r="K43" i="129"/>
  <c r="K42" i="129"/>
  <c r="K41" i="129"/>
  <c r="K40" i="129"/>
  <c r="K39" i="129"/>
  <c r="K38" i="129"/>
  <c r="K37" i="129"/>
  <c r="K36" i="129"/>
  <c r="K35" i="129"/>
  <c r="K34" i="129"/>
  <c r="K33" i="129"/>
  <c r="K32" i="129"/>
  <c r="K31" i="129"/>
  <c r="K30" i="129"/>
  <c r="K29" i="129"/>
  <c r="K28" i="129"/>
  <c r="K27" i="129"/>
  <c r="K26" i="129"/>
  <c r="K25" i="129"/>
  <c r="K24" i="129"/>
  <c r="K23" i="129"/>
  <c r="K22" i="129"/>
  <c r="K21" i="129"/>
  <c r="K20" i="129"/>
  <c r="K19" i="129"/>
  <c r="K18" i="129"/>
  <c r="K17" i="129"/>
  <c r="K16" i="129"/>
  <c r="K15" i="129"/>
  <c r="K14" i="129"/>
  <c r="K13" i="129"/>
  <c r="K12" i="129"/>
  <c r="K11" i="129"/>
  <c r="K10" i="129"/>
  <c r="K9" i="129"/>
  <c r="K128" i="129" l="1"/>
  <c r="H128" i="129"/>
  <c r="J130" i="129" s="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<sst xmlns="http://schemas.openxmlformats.org/spreadsheetml/2006/main" count="732" uniqueCount="336">
  <si>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</si>
  <si>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</si>
  <si>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</si>
  <si>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</si>
  <si>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</si>
  <si>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</si>
  <si>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</si>
  <si>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</si>
  <si>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</si>
  <si>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</si>
  <si>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</si>
  <si>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</si>
  <si>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</si>
  <si>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</si>
  <si>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</si>
  <si>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</si>
  <si>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</si>
  <si>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</si>
  <si>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</si>
  <si>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</si>
  <si>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</si>
  <si>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</si>
  <si>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</si>
  <si>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</si>
  <si>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</si>
  <si>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</si>
  <si>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</si>
  <si>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</si>
  <si>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</si>
  <si>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</si>
  <si>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</si>
  <si>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</si>
  <si>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</si>
  <si>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</si>
  <si>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</si>
  <si>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</si>
  <si>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</si>
  <si>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</si>
  <si>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</si>
  <si>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</si>
  <si>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</si>
  <si>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</si>
  <si>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</si>
  <si>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</si>
  <si>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</si>
  <si>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</si>
  <si>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</si>
  <si>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</si>
  <si>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</si>
  <si>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</si>
  <si>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</si>
  <si>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</si>
  <si>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</si>
  <si>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</si>
  <si>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</si>
  <si>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</si>
  <si>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</si>
  <si>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</si>
  <si>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</si>
  <si>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</si>
  <si>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</si>
  <si>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</si>
  <si>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</si>
  <si>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</si>
  <si>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</si>
  <si>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</si>
  <si>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</si>
  <si>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</si>
  <si>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</si>
  <si>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</si>
  <si>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</si>
  <si>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</si>
  <si>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</si>
  <si>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</si>
  <si>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</si>
  <si>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</si>
  <si>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</si>
  <si>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</si>
  <si>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</si>
  <si>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</si>
  <si>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</si>
  <si>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</si>
  <si>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</si>
  <si>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</si>
  <si>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</si>
  <si>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</si>
  <si>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</si>
  <si>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</si>
  <si>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</si>
  <si>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</si>
  <si>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</si>
  <si>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</si>
  <si>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</si>
  <si>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</si>
  <si>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</si>
  <si>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</si>
  <si>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</si>
  <si>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</si>
  <si>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</si>
  <si>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</si>
  <si>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</si>
  <si>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</si>
  <si>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</si>
  <si>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</si>
  <si>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</si>
  <si>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</si>
  <si>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</si>
  <si>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</si>
  <si>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</si>
  <si>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</si>
  <si>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</si>
  <si>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</si>
  <si>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</si>
  <si>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</si>
  <si>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</si>
  <si>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</si>
  <si>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</si>
  <si>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</si>
  <si>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</si>
  <si>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</si>
  <si>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</si>
  <si>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</si>
  <si>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</si>
  <si>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</si>
  <si>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</si>
  <si>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</si>
  <si>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</si>
  <si>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</si>
  <si>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</si>
  <si>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</si>
  <si>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</si>
  <si>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</si>
  <si>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</si>
  <si>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</si>
  <si>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</si>
  <si>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</si>
  <si>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</si>
  <si>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</si>
  <si>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</si>
  <si>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</si>
  <si>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</si>
  <si>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</si>
  <si>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</si>
  <si>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</si>
  <si>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</si>
  <si>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</si>
  <si>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</si>
  <si>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</si>
  <si>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</si>
  <si>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</si>
  <si>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</si>
  <si>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</si>
  <si>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</si>
  <si>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</si>
  <si>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</si>
  <si>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</si>
  <si>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</si>
  <si>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</si>
  <si>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</si>
  <si>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</si>
  <si>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</si>
  <si>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</si>
  <si>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</si>
  <si>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</si>
  <si>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</si>
  <si>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</si>
  <si>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</si>
  <si>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</si>
  <si>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</si>
  <si>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</si>
  <si>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</si>
  <si>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</si>
  <si>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</si>
  <si>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</si>
  <si>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</si>
  <si>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</si>
  <si>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</si>
  <si>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</si>
  <si>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</si>
  <si>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</si>
  <si>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</si>
  <si>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</si>
  <si>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</si>
  <si>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</si>
  <si>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</si>
  <si>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</si>
  <si>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</si>
  <si>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</si>
  <si>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</si>
  <si>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</si>
  <si>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</si>
  <si>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</si>
  <si>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</si>
  <si>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</si>
  <si>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</si>
  <si>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</si>
  <si>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</si>
  <si>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</si>
  <si>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</si>
  <si>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</si>
  <si>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</si>
  <si>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</si>
  <si>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</si>
  <si>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</si>
  <si>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>B1500000026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</si>
  <si>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</si>
  <si>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</si>
  <si>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</si>
  <si>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</si>
  <si>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</si>
  <si>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</si>
  <si>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</si>
  <si>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</si>
  <si>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</si>
  <si>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</si>
  <si>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</si>
  <si>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B1500000338</t>
  </si>
  <si>
    <t>31 DIAS</t>
  </si>
  <si>
    <t>32 DIAS</t>
  </si>
  <si>
    <t>TOTAL GENERAL RD$</t>
  </si>
  <si>
    <t>TOTAL RD$</t>
  </si>
  <si>
    <t>ENERGIA ELECTRICA</t>
  </si>
  <si>
    <t xml:space="preserve">TELEFONO </t>
  </si>
  <si>
    <t>B1500000237</t>
  </si>
  <si>
    <t>B1500000025</t>
  </si>
  <si>
    <t>EDESUR</t>
  </si>
  <si>
    <t>B1500000481</t>
  </si>
  <si>
    <t>.</t>
  </si>
  <si>
    <t>MANTENIMINETO DE VEH.</t>
  </si>
  <si>
    <t xml:space="preserve">SANTO DOMINGO MOTORS </t>
  </si>
  <si>
    <t>B1500000482</t>
  </si>
  <si>
    <t>B1500000361</t>
  </si>
  <si>
    <t xml:space="preserve">PUNTO CIBERNETICO </t>
  </si>
  <si>
    <t>COMPAÑIA DOMINICANA DE TELEFONO S.A</t>
  </si>
  <si>
    <t xml:space="preserve">CONFIHOG </t>
  </si>
  <si>
    <t xml:space="preserve">ALIMENTO PARA ANIMALES </t>
  </si>
  <si>
    <t>B1500000214</t>
  </si>
  <si>
    <t xml:space="preserve">´PATRONATO </t>
  </si>
  <si>
    <t>B1500000216</t>
  </si>
  <si>
    <t>B1500000143</t>
  </si>
  <si>
    <t>B1500000213</t>
  </si>
  <si>
    <t>B1500001015</t>
  </si>
  <si>
    <t xml:space="preserve">RECOLECCION DE RESIDUO SOLIDOS </t>
  </si>
  <si>
    <t>B1500000100</t>
  </si>
  <si>
    <t xml:space="preserve">AZUCAR FM, SRL </t>
  </si>
  <si>
    <t>B1500000109</t>
  </si>
  <si>
    <t>B1500000157</t>
  </si>
  <si>
    <t>B1500000484</t>
  </si>
  <si>
    <t xml:space="preserve">CARIVISION SRL </t>
  </si>
  <si>
    <t xml:space="preserve">SERVISIO DE ALIMENTACION </t>
  </si>
  <si>
    <t xml:space="preserve">PUBLICIDAD Y PROPAGANDA </t>
  </si>
  <si>
    <t xml:space="preserve">ALTICE </t>
  </si>
  <si>
    <t xml:space="preserve">MATOS Y COMPAÑIA </t>
  </si>
  <si>
    <t xml:space="preserve">DELTA COMERCIAL </t>
  </si>
  <si>
    <t xml:space="preserve">SERVISIOS DE ALIMENTACION </t>
  </si>
  <si>
    <t xml:space="preserve">JOLTECA, SRL </t>
  </si>
  <si>
    <t xml:space="preserve">SEMILLAS  </t>
  </si>
  <si>
    <t>B1500000223</t>
  </si>
  <si>
    <t>WILSON MANUEL MARTINEZ</t>
  </si>
  <si>
    <t>B1500000093</t>
  </si>
  <si>
    <t>B1500000354</t>
  </si>
  <si>
    <t xml:space="preserve">AGUA </t>
  </si>
  <si>
    <t xml:space="preserve">                </t>
  </si>
  <si>
    <t>B1500000340</t>
  </si>
  <si>
    <t>MANTENIMIENTO DE VEHI.</t>
  </si>
  <si>
    <t>B1500000238</t>
  </si>
  <si>
    <t xml:space="preserve">GULFSTREAM PETROLEUM </t>
  </si>
  <si>
    <t>JOSE CAPETO GOMEZ ANDUJAR</t>
  </si>
  <si>
    <t xml:space="preserve">AYUNTAMIENTO DEL DISTRITO NACIONAL </t>
  </si>
  <si>
    <t>B1500000832</t>
  </si>
  <si>
    <t xml:space="preserve">MARTINEZ TORRES TRAVELING SRL </t>
  </si>
  <si>
    <t xml:space="preserve">SERV. DE INFORMATICA </t>
  </si>
  <si>
    <t xml:space="preserve">SERVISIOS DE CATERING </t>
  </si>
  <si>
    <t>INGENIERIA Y PERFORACIONES INPER SRL</t>
  </si>
  <si>
    <t>GRUPO ALASKA S.A</t>
  </si>
  <si>
    <t>PRODUCTO METALICOS</t>
  </si>
  <si>
    <t>B1500000362</t>
  </si>
  <si>
    <t>TELEFONO LOCAL</t>
  </si>
  <si>
    <t>ORDEÑADORA DOMINICANA ORDON, SRL</t>
  </si>
  <si>
    <t>MATOS Y CO</t>
  </si>
  <si>
    <t>ANNEY ALFONSO LOPEZ</t>
  </si>
  <si>
    <t>OTROS SERV. TECNICO PROFECCIONALES /SEMILLAS</t>
  </si>
  <si>
    <t xml:space="preserve">LUZARPE MULTISERVICIOS, SRL </t>
  </si>
  <si>
    <t>E4500001648</t>
  </si>
  <si>
    <t>E45000017138</t>
  </si>
  <si>
    <t>B1500065905</t>
  </si>
  <si>
    <t xml:space="preserve">OTROS SERVISIOS TECNICOS PROFECIONALES </t>
  </si>
  <si>
    <t>B15000000061</t>
  </si>
  <si>
    <t>B1500000479</t>
  </si>
  <si>
    <t>E4550003731</t>
  </si>
  <si>
    <t>E4500003728</t>
  </si>
  <si>
    <t>CANDIDADA PAULINA ORTEGA</t>
  </si>
  <si>
    <t>E4500003763</t>
  </si>
  <si>
    <t>B15000000452</t>
  </si>
  <si>
    <t>E450000001111</t>
  </si>
  <si>
    <t>GASOLINA / GASOIL</t>
  </si>
  <si>
    <t>E4500003975</t>
  </si>
  <si>
    <t>B15000000060</t>
  </si>
  <si>
    <t>B1500003814</t>
  </si>
  <si>
    <t>B1500003847</t>
  </si>
  <si>
    <t xml:space="preserve">RAN RANIBY, SRL </t>
  </si>
  <si>
    <t>B1500000643</t>
  </si>
  <si>
    <t>B15000003849</t>
  </si>
  <si>
    <t>B1500003503</t>
  </si>
  <si>
    <t>B15000000099</t>
  </si>
  <si>
    <t xml:space="preserve">LAURA PATRICIA VALDEZ MERAN </t>
  </si>
  <si>
    <t>PUBLICICDAD</t>
  </si>
  <si>
    <t>E4500000305</t>
  </si>
  <si>
    <t>B1500000215</t>
  </si>
  <si>
    <t>E4500054733</t>
  </si>
  <si>
    <t>B1500003051</t>
  </si>
  <si>
    <t>B1500002962</t>
  </si>
  <si>
    <t xml:space="preserve">RESPUESTOS Y ACCESORIOS </t>
  </si>
  <si>
    <t>B15000000456</t>
  </si>
  <si>
    <t>B1500000360</t>
  </si>
  <si>
    <t>MM AUTOTALLER Y PINTURA EIRL</t>
  </si>
  <si>
    <t>E4500000068</t>
  </si>
  <si>
    <t>E4500003848</t>
  </si>
  <si>
    <t>E4500054734</t>
  </si>
  <si>
    <t>RANRAIBY SRL</t>
  </si>
  <si>
    <t>B15000000642</t>
  </si>
  <si>
    <t>B15000000640</t>
  </si>
  <si>
    <t>E45000003863</t>
  </si>
  <si>
    <t>E450000001148</t>
  </si>
  <si>
    <t xml:space="preserve">ASCENSO </t>
  </si>
  <si>
    <t>B15000000165</t>
  </si>
  <si>
    <t>E4500088485</t>
  </si>
  <si>
    <t>E4500088421</t>
  </si>
  <si>
    <t>ANA CECILIA CASTILLO ROSADO</t>
  </si>
  <si>
    <t>B150000022</t>
  </si>
  <si>
    <t>FLY DESIGN</t>
  </si>
  <si>
    <t>RELACIÓN DE FACTURAS PENDIENTES DE PAGO AL 31 AGOSTO DEL 2025</t>
  </si>
  <si>
    <t>E4500004188</t>
  </si>
  <si>
    <t>E4500004203</t>
  </si>
  <si>
    <t>E4500004204</t>
  </si>
  <si>
    <t>Responsable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</si>
</sst>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\ hh:mm\ AM/PM"/>
    <numFmt numFmtId="165" formatCode="mmm\ d&quot;, &quot;yyyy"/>
    <numFmt numFmtId="166" formatCode="mmmm\ d&quot;, &quot;yyyy;@"/>
    <numFmt numFmtId="167" formatCode="#,##0.00;\-#,##0.00;* ??"/>
    <numFmt numFmtId="168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6" fontId="6" fillId="4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6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6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9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5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7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7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6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21" fillId="15" borderId="0" xfId="0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67" fontId="14" fillId="15" borderId="10" xfId="0" applyNumberFormat="1" applyFont="1" applyFill="1" applyBorder="1" applyAlignment="1">
      <alignment horizontal="righ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2"/>
  <sheetViews>
    <sheetView tabSelected="1" topLeftCell="A111" zoomScale="84" zoomScaleNormal="84" zoomScaleSheetLayoutView="30" workbookViewId="0">
      <selection activeCell="E133" sqref="E133"/>
    </sheetView>
  </sheetViews>
  <sheetFormatPr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31.85546875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9" customFormat="1" ht="20.100000000000001" customHeight="1" x14ac:dyDescent="0.25">
      <c r="A1" s="180" t="s">
        <v>262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18"/>
    </row>
    <row r="2" spans="1:12" s="139" customFormat="1" ht="20.100000000000001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18"/>
    </row>
    <row r="3" spans="1:12" s="139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9" customFormat="1" ht="20.100000000000001" customHeight="1" x14ac:dyDescent="0.25">
      <c r="A4" s="118"/>
      <c r="B4" s="151"/>
      <c r="C4" s="140" t="s">
        <v>1</v>
      </c>
      <c r="D4" s="141" t="s">
        <v>2</v>
      </c>
      <c r="E4" s="142"/>
      <c r="F4" s="142"/>
      <c r="G4" s="151"/>
      <c r="H4" s="151"/>
      <c r="I4" s="151"/>
      <c r="J4" s="151"/>
      <c r="K4" s="151"/>
      <c r="L4" s="118"/>
    </row>
    <row r="5" spans="1:12" s="139" customFormat="1" ht="20.100000000000001" customHeight="1" x14ac:dyDescent="0.25">
      <c r="A5" s="136"/>
      <c r="B5" s="136"/>
      <c r="C5" s="136"/>
      <c r="D5" s="136" t="s">
        <v>331</v>
      </c>
      <c r="E5" s="136"/>
      <c r="F5" s="136"/>
      <c r="G5" s="136"/>
      <c r="H5" s="136"/>
      <c r="I5" s="136"/>
      <c r="J5" s="136"/>
      <c r="K5" s="136"/>
      <c r="L5" s="118"/>
    </row>
    <row r="6" spans="1:12" s="139" customFormat="1" ht="20.100000000000001" customHeight="1" x14ac:dyDescent="0.25">
      <c r="A6" s="136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9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51" customFormat="1" ht="47.25" x14ac:dyDescent="0.25">
      <c r="A8" s="138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211</v>
      </c>
      <c r="C60" s="129" t="s">
        <v>212</v>
      </c>
      <c r="D60" s="128" t="s">
        <v>213</v>
      </c>
      <c r="E60" s="123">
        <v>6490</v>
      </c>
      <c r="F60" s="147">
        <v>42754</v>
      </c>
      <c r="G60" s="111" t="s">
        <v>217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214</v>
      </c>
      <c r="C61" s="129" t="s">
        <v>212</v>
      </c>
      <c r="D61" s="128" t="s">
        <v>215</v>
      </c>
      <c r="E61" s="123">
        <v>23600</v>
      </c>
      <c r="F61" s="147">
        <v>42767</v>
      </c>
      <c r="G61" s="111" t="s">
        <v>218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50" t="s">
        <v>208</v>
      </c>
      <c r="D62" s="128" t="s">
        <v>209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210</v>
      </c>
    </row>
    <row r="63" spans="1:12" s="168" customFormat="1" ht="12.75" hidden="1" customHeight="1" x14ac:dyDescent="0.25">
      <c r="A63" s="113">
        <v>55</v>
      </c>
      <c r="B63" s="173" t="s">
        <v>239</v>
      </c>
      <c r="C63" s="173" t="s">
        <v>237</v>
      </c>
      <c r="D63" s="172"/>
      <c r="E63" s="174">
        <v>70000</v>
      </c>
      <c r="F63" s="175">
        <v>44620</v>
      </c>
      <c r="G63" s="174" t="s">
        <v>205</v>
      </c>
      <c r="H63" s="174">
        <f>+E63</f>
        <v>70000</v>
      </c>
      <c r="I63" s="174"/>
      <c r="J63" s="174"/>
      <c r="K63" s="174"/>
      <c r="L63" s="178" t="s">
        <v>207</v>
      </c>
    </row>
    <row r="64" spans="1:12" s="159" customFormat="1" ht="15" x14ac:dyDescent="0.25">
      <c r="A64" s="153">
        <v>55</v>
      </c>
      <c r="B64" s="154" t="s">
        <v>309</v>
      </c>
      <c r="C64" s="154" t="s">
        <v>225</v>
      </c>
      <c r="D64" s="155" t="s">
        <v>221</v>
      </c>
      <c r="E64" s="156">
        <v>65100.639999999999</v>
      </c>
      <c r="F64" s="157">
        <v>45900</v>
      </c>
      <c r="G64" s="156" t="s">
        <v>205</v>
      </c>
      <c r="H64" s="156">
        <f t="shared" ref="H64:H80" si="1">+E64</f>
        <v>65100.639999999999</v>
      </c>
      <c r="I64" s="156"/>
      <c r="J64" s="156"/>
      <c r="K64" s="156"/>
      <c r="L64" s="158" t="s">
        <v>207</v>
      </c>
    </row>
    <row r="65" spans="1:12" s="159" customFormat="1" ht="20.100000000000001" customHeight="1" x14ac:dyDescent="0.25">
      <c r="A65" s="153">
        <v>56</v>
      </c>
      <c r="B65" s="154" t="s">
        <v>301</v>
      </c>
      <c r="C65" s="154" t="s">
        <v>300</v>
      </c>
      <c r="D65" s="155" t="s">
        <v>249</v>
      </c>
      <c r="E65" s="156">
        <v>109200.86</v>
      </c>
      <c r="F65" s="157">
        <v>45890</v>
      </c>
      <c r="G65" s="156" t="s">
        <v>205</v>
      </c>
      <c r="H65" s="156">
        <f t="shared" si="1"/>
        <v>109200.86</v>
      </c>
      <c r="I65" s="156"/>
      <c r="J65" s="156"/>
      <c r="K65" s="156"/>
      <c r="L65" s="158" t="s">
        <v>207</v>
      </c>
    </row>
    <row r="66" spans="1:12" s="159" customFormat="1" ht="20.100000000000001" customHeight="1" x14ac:dyDescent="0.25">
      <c r="A66" s="153">
        <v>57</v>
      </c>
      <c r="B66" s="154" t="s">
        <v>296</v>
      </c>
      <c r="C66" s="154" t="s">
        <v>253</v>
      </c>
      <c r="D66" s="155" t="s">
        <v>228</v>
      </c>
      <c r="E66" s="156">
        <v>7371.94</v>
      </c>
      <c r="F66" s="157">
        <v>45873</v>
      </c>
      <c r="G66" s="156" t="s">
        <v>167</v>
      </c>
      <c r="H66" s="156">
        <f t="shared" si="1"/>
        <v>7371.94</v>
      </c>
      <c r="I66" s="156"/>
      <c r="J66" s="156"/>
      <c r="K66" s="156"/>
      <c r="L66" s="158" t="s">
        <v>168</v>
      </c>
    </row>
    <row r="67" spans="1:12" s="159" customFormat="1" ht="20.100000000000001" customHeight="1" x14ac:dyDescent="0.25">
      <c r="A67" s="153">
        <v>58</v>
      </c>
      <c r="B67" s="154" t="s">
        <v>320</v>
      </c>
      <c r="C67" s="154" t="s">
        <v>319</v>
      </c>
      <c r="D67" s="155" t="s">
        <v>272</v>
      </c>
      <c r="E67" s="156">
        <v>13334</v>
      </c>
      <c r="F67" s="157">
        <v>45890</v>
      </c>
      <c r="G67" s="156" t="s">
        <v>167</v>
      </c>
      <c r="H67" s="156">
        <f t="shared" si="1"/>
        <v>13334</v>
      </c>
      <c r="I67" s="156"/>
      <c r="J67" s="156"/>
      <c r="K67" s="156"/>
      <c r="L67" s="158" t="s">
        <v>168</v>
      </c>
    </row>
    <row r="68" spans="1:12" s="159" customFormat="1" ht="20.100000000000001" customHeight="1" x14ac:dyDescent="0.25">
      <c r="A68" s="153">
        <v>59</v>
      </c>
      <c r="B68" s="154" t="s">
        <v>332</v>
      </c>
      <c r="C68" s="154" t="s">
        <v>253</v>
      </c>
      <c r="D68" s="155" t="s">
        <v>228</v>
      </c>
      <c r="E68" s="156">
        <v>1385.2</v>
      </c>
      <c r="F68" s="157">
        <v>45895</v>
      </c>
      <c r="G68" s="156" t="s">
        <v>167</v>
      </c>
      <c r="H68" s="156">
        <f t="shared" ref="H68" si="2">+E68</f>
        <v>1385.2</v>
      </c>
      <c r="I68" s="156"/>
      <c r="J68" s="156"/>
      <c r="K68" s="156"/>
      <c r="L68" s="158" t="s">
        <v>168</v>
      </c>
    </row>
    <row r="69" spans="1:12" s="159" customFormat="1" ht="20.100000000000001" customHeight="1" x14ac:dyDescent="0.25">
      <c r="A69" s="153">
        <v>60</v>
      </c>
      <c r="B69" s="154" t="s">
        <v>321</v>
      </c>
      <c r="C69" s="154" t="s">
        <v>319</v>
      </c>
      <c r="D69" s="155" t="s">
        <v>272</v>
      </c>
      <c r="E69" s="156">
        <v>28084</v>
      </c>
      <c r="F69" s="157">
        <v>45890</v>
      </c>
      <c r="G69" s="156" t="s">
        <v>167</v>
      </c>
      <c r="H69" s="156">
        <f t="shared" ref="H69" si="3">+E69</f>
        <v>28084</v>
      </c>
      <c r="I69" s="156"/>
      <c r="J69" s="156"/>
      <c r="K69" s="156"/>
      <c r="L69" s="158" t="s">
        <v>168</v>
      </c>
    </row>
    <row r="70" spans="1:12" s="159" customFormat="1" ht="18.75" customHeight="1" x14ac:dyDescent="0.25">
      <c r="A70" s="153">
        <v>61</v>
      </c>
      <c r="B70" s="154" t="s">
        <v>304</v>
      </c>
      <c r="C70" s="154" t="s">
        <v>280</v>
      </c>
      <c r="D70" s="155" t="s">
        <v>250</v>
      </c>
      <c r="E70" s="156">
        <v>15000</v>
      </c>
      <c r="F70" s="157">
        <v>45889</v>
      </c>
      <c r="G70" s="156" t="s">
        <v>205</v>
      </c>
      <c r="H70" s="156">
        <f t="shared" si="1"/>
        <v>15000</v>
      </c>
      <c r="I70" s="156"/>
      <c r="J70" s="156"/>
      <c r="K70" s="156"/>
      <c r="L70" s="158" t="s">
        <v>207</v>
      </c>
    </row>
    <row r="71" spans="1:12" s="159" customFormat="1" ht="18.75" customHeight="1" x14ac:dyDescent="0.25">
      <c r="A71" s="153">
        <v>62</v>
      </c>
      <c r="B71" s="154" t="s">
        <v>325</v>
      </c>
      <c r="C71" s="154" t="s">
        <v>324</v>
      </c>
      <c r="D71" s="155" t="s">
        <v>250</v>
      </c>
      <c r="E71" s="156">
        <v>25000</v>
      </c>
      <c r="F71" s="157">
        <v>45896</v>
      </c>
      <c r="G71" s="156" t="s">
        <v>205</v>
      </c>
      <c r="H71" s="156">
        <f t="shared" si="1"/>
        <v>25000</v>
      </c>
      <c r="I71" s="156"/>
      <c r="J71" s="156"/>
      <c r="K71" s="156"/>
      <c r="L71" s="158" t="s">
        <v>207</v>
      </c>
    </row>
    <row r="72" spans="1:12" s="170" customFormat="1" x14ac:dyDescent="0.25">
      <c r="A72" s="153">
        <v>63</v>
      </c>
      <c r="B72" s="154" t="s">
        <v>310</v>
      </c>
      <c r="C72" s="154" t="s">
        <v>234</v>
      </c>
      <c r="D72" s="155" t="s">
        <v>271</v>
      </c>
      <c r="E72" s="156">
        <v>40000</v>
      </c>
      <c r="F72" s="157">
        <v>45876</v>
      </c>
      <c r="G72" s="156" t="s">
        <v>205</v>
      </c>
      <c r="H72" s="156">
        <f t="shared" si="1"/>
        <v>40000</v>
      </c>
      <c r="I72" s="156"/>
      <c r="J72" s="156"/>
      <c r="K72" s="156"/>
      <c r="L72" s="158" t="s">
        <v>207</v>
      </c>
    </row>
    <row r="73" spans="1:12" s="170" customFormat="1" x14ac:dyDescent="0.25">
      <c r="A73" s="153">
        <v>64</v>
      </c>
      <c r="B73" s="154" t="s">
        <v>311</v>
      </c>
      <c r="C73" s="154" t="s">
        <v>234</v>
      </c>
      <c r="D73" s="155" t="s">
        <v>271</v>
      </c>
      <c r="E73" s="156">
        <v>40000</v>
      </c>
      <c r="F73" s="157">
        <v>45898</v>
      </c>
      <c r="G73" s="156" t="s">
        <v>205</v>
      </c>
      <c r="H73" s="156">
        <f t="shared" ref="H73" si="4">+E73</f>
        <v>40000</v>
      </c>
      <c r="I73" s="156"/>
      <c r="J73" s="156"/>
      <c r="K73" s="156"/>
      <c r="L73" s="158" t="s">
        <v>207</v>
      </c>
    </row>
    <row r="74" spans="1:12" s="159" customFormat="1" ht="20.100000000000001" customHeight="1" x14ac:dyDescent="0.25">
      <c r="A74" s="153">
        <v>65</v>
      </c>
      <c r="B74" s="154" t="s">
        <v>333</v>
      </c>
      <c r="C74" s="154" t="s">
        <v>253</v>
      </c>
      <c r="D74" s="155" t="s">
        <v>228</v>
      </c>
      <c r="E74" s="156">
        <v>7880.68</v>
      </c>
      <c r="F74" s="157">
        <v>45896</v>
      </c>
      <c r="G74" s="156" t="s">
        <v>167</v>
      </c>
      <c r="H74" s="156">
        <f t="shared" si="1"/>
        <v>7880.68</v>
      </c>
      <c r="I74" s="156"/>
      <c r="J74" s="156"/>
      <c r="K74" s="156"/>
      <c r="L74" s="158" t="s">
        <v>168</v>
      </c>
    </row>
    <row r="75" spans="1:12" s="159" customFormat="1" ht="20.100000000000001" customHeight="1" x14ac:dyDescent="0.25">
      <c r="A75" s="153">
        <v>66</v>
      </c>
      <c r="B75" s="154" t="s">
        <v>283</v>
      </c>
      <c r="C75" s="154" t="s">
        <v>270</v>
      </c>
      <c r="D75" s="155" t="s">
        <v>254</v>
      </c>
      <c r="E75" s="156">
        <v>238755.3</v>
      </c>
      <c r="F75" s="157">
        <v>45873</v>
      </c>
      <c r="G75" s="156" t="s">
        <v>167</v>
      </c>
      <c r="H75" s="156">
        <f t="shared" si="1"/>
        <v>238755.3</v>
      </c>
      <c r="I75" s="156"/>
      <c r="J75" s="156"/>
      <c r="K75" s="156"/>
      <c r="L75" s="158" t="s">
        <v>168</v>
      </c>
    </row>
    <row r="76" spans="1:12" s="159" customFormat="1" ht="20.100000000000001" customHeight="1" x14ac:dyDescent="0.25">
      <c r="A76" s="153">
        <v>67</v>
      </c>
      <c r="B76" s="154" t="s">
        <v>334</v>
      </c>
      <c r="C76" s="154" t="s">
        <v>253</v>
      </c>
      <c r="D76" s="155" t="s">
        <v>228</v>
      </c>
      <c r="E76" s="156">
        <v>28967.18</v>
      </c>
      <c r="F76" s="157">
        <v>45896</v>
      </c>
      <c r="G76" s="156" t="s">
        <v>167</v>
      </c>
      <c r="H76" s="156">
        <f t="shared" ref="H76" si="5">+E76</f>
        <v>28967.18</v>
      </c>
      <c r="I76" s="156"/>
      <c r="J76" s="156"/>
      <c r="K76" s="156"/>
      <c r="L76" s="158" t="s">
        <v>168</v>
      </c>
    </row>
    <row r="77" spans="1:12" s="159" customFormat="1" ht="20.100000000000001" customHeight="1" x14ac:dyDescent="0.25">
      <c r="A77" s="153">
        <v>68</v>
      </c>
      <c r="B77" s="154" t="s">
        <v>224</v>
      </c>
      <c r="C77" s="154" t="s">
        <v>282</v>
      </c>
      <c r="D77" s="155" t="s">
        <v>264</v>
      </c>
      <c r="E77" s="156">
        <v>8614</v>
      </c>
      <c r="F77" s="157">
        <v>45879</v>
      </c>
      <c r="G77" s="156" t="s">
        <v>205</v>
      </c>
      <c r="H77" s="156">
        <f t="shared" si="1"/>
        <v>8614</v>
      </c>
      <c r="I77" s="156"/>
      <c r="J77" s="156"/>
      <c r="K77" s="156"/>
      <c r="L77" s="158" t="s">
        <v>207</v>
      </c>
    </row>
    <row r="78" spans="1:12" s="159" customFormat="1" ht="20.100000000000001" customHeight="1" x14ac:dyDescent="0.25">
      <c r="A78" s="153">
        <v>69</v>
      </c>
      <c r="B78" s="154" t="s">
        <v>318</v>
      </c>
      <c r="C78" s="154" t="s">
        <v>225</v>
      </c>
      <c r="D78" s="155" t="s">
        <v>221</v>
      </c>
      <c r="E78" s="156">
        <v>15224.28</v>
      </c>
      <c r="F78" s="157">
        <v>45900</v>
      </c>
      <c r="G78" s="156" t="s">
        <v>205</v>
      </c>
      <c r="H78" s="156">
        <f t="shared" si="1"/>
        <v>15224.28</v>
      </c>
      <c r="I78" s="156"/>
      <c r="J78" s="156"/>
      <c r="K78" s="156"/>
      <c r="L78" s="158" t="s">
        <v>207</v>
      </c>
    </row>
    <row r="79" spans="1:12" s="159" customFormat="1" ht="20.100000000000001" customHeight="1" x14ac:dyDescent="0.25">
      <c r="A79" s="153">
        <v>70</v>
      </c>
      <c r="B79" s="154" t="s">
        <v>204</v>
      </c>
      <c r="C79" s="154" t="s">
        <v>282</v>
      </c>
      <c r="D79" s="155" t="s">
        <v>312</v>
      </c>
      <c r="E79" s="156">
        <v>71395.899999999994</v>
      </c>
      <c r="F79" s="157">
        <v>45880</v>
      </c>
      <c r="G79" s="156" t="s">
        <v>205</v>
      </c>
      <c r="H79" s="156">
        <f t="shared" si="1"/>
        <v>71395.899999999994</v>
      </c>
      <c r="I79" s="156"/>
      <c r="J79" s="156"/>
      <c r="K79" s="156"/>
      <c r="L79" s="158" t="s">
        <v>207</v>
      </c>
    </row>
    <row r="80" spans="1:12" s="159" customFormat="1" ht="20.100000000000001" customHeight="1" x14ac:dyDescent="0.25">
      <c r="A80" s="153">
        <v>71</v>
      </c>
      <c r="B80" s="154" t="s">
        <v>322</v>
      </c>
      <c r="C80" s="154" t="s">
        <v>229</v>
      </c>
      <c r="D80" s="155" t="s">
        <v>228</v>
      </c>
      <c r="E80" s="156">
        <v>11189.94</v>
      </c>
      <c r="F80" s="157">
        <v>45881</v>
      </c>
      <c r="G80" s="156" t="s">
        <v>205</v>
      </c>
      <c r="H80" s="156">
        <f t="shared" si="1"/>
        <v>11189.94</v>
      </c>
      <c r="I80" s="156"/>
      <c r="J80" s="156"/>
      <c r="K80" s="156"/>
      <c r="L80" s="158" t="s">
        <v>207</v>
      </c>
    </row>
    <row r="81" spans="1:12" s="159" customFormat="1" ht="20.100000000000001" customHeight="1" x14ac:dyDescent="0.25">
      <c r="A81" s="153">
        <v>72</v>
      </c>
      <c r="B81" s="154" t="s">
        <v>259</v>
      </c>
      <c r="C81" s="154" t="s">
        <v>278</v>
      </c>
      <c r="D81" s="155" t="s">
        <v>275</v>
      </c>
      <c r="E81" s="156">
        <v>2107415.81</v>
      </c>
      <c r="F81" s="157">
        <v>45873</v>
      </c>
      <c r="G81" s="156" t="s">
        <v>205</v>
      </c>
      <c r="H81" s="156">
        <f t="shared" ref="H81:H113" si="6">+E81</f>
        <v>2107415.81</v>
      </c>
      <c r="I81" s="156"/>
      <c r="J81" s="156"/>
      <c r="K81" s="156"/>
      <c r="L81" s="158" t="s">
        <v>207</v>
      </c>
    </row>
    <row r="82" spans="1:12" s="159" customFormat="1" ht="20.100000000000001" customHeight="1" x14ac:dyDescent="0.25">
      <c r="A82" s="153">
        <v>73</v>
      </c>
      <c r="B82" s="154" t="s">
        <v>293</v>
      </c>
      <c r="C82" s="154" t="s">
        <v>244</v>
      </c>
      <c r="D82" s="155" t="s">
        <v>250</v>
      </c>
      <c r="E82" s="156">
        <v>20000</v>
      </c>
      <c r="F82" s="157">
        <v>45882</v>
      </c>
      <c r="G82" s="156" t="s">
        <v>205</v>
      </c>
      <c r="H82" s="156">
        <f t="shared" si="6"/>
        <v>20000</v>
      </c>
      <c r="I82" s="156"/>
      <c r="J82" s="156"/>
      <c r="K82" s="156"/>
      <c r="L82" s="158" t="s">
        <v>207</v>
      </c>
    </row>
    <row r="83" spans="1:12" s="159" customFormat="1" ht="20.100000000000001" customHeight="1" x14ac:dyDescent="0.25">
      <c r="A83" s="153">
        <v>74</v>
      </c>
      <c r="B83" s="154" t="s">
        <v>313</v>
      </c>
      <c r="C83" s="154" t="s">
        <v>244</v>
      </c>
      <c r="D83" s="155" t="s">
        <v>250</v>
      </c>
      <c r="E83" s="156">
        <v>20000</v>
      </c>
      <c r="F83" s="157">
        <v>45894</v>
      </c>
      <c r="G83" s="156" t="s">
        <v>205</v>
      </c>
      <c r="H83" s="156">
        <f t="shared" ref="H83" si="7">+E83</f>
        <v>20000</v>
      </c>
      <c r="I83" s="156"/>
      <c r="J83" s="156"/>
      <c r="K83" s="156"/>
      <c r="L83" s="158" t="s">
        <v>207</v>
      </c>
    </row>
    <row r="84" spans="1:12" s="159" customFormat="1" ht="20.100000000000001" customHeight="1" x14ac:dyDescent="0.25">
      <c r="A84" s="153">
        <v>75</v>
      </c>
      <c r="B84" s="154" t="s">
        <v>316</v>
      </c>
      <c r="C84" s="154" t="s">
        <v>315</v>
      </c>
      <c r="D84" s="155" t="s">
        <v>228</v>
      </c>
      <c r="E84" s="156">
        <v>18349</v>
      </c>
      <c r="F84" s="157">
        <v>45870</v>
      </c>
      <c r="G84" s="156" t="s">
        <v>205</v>
      </c>
      <c r="H84" s="156">
        <f t="shared" si="6"/>
        <v>18349</v>
      </c>
      <c r="I84" s="156"/>
      <c r="J84" s="156"/>
      <c r="K84" s="156"/>
      <c r="L84" s="158" t="s">
        <v>207</v>
      </c>
    </row>
    <row r="85" spans="1:12" s="159" customFormat="1" ht="20.100000000000001" customHeight="1" x14ac:dyDescent="0.25">
      <c r="A85" s="153">
        <v>76</v>
      </c>
      <c r="B85" s="154" t="s">
        <v>317</v>
      </c>
      <c r="C85" s="154" t="s">
        <v>279</v>
      </c>
      <c r="D85" s="155" t="s">
        <v>228</v>
      </c>
      <c r="E85" s="156">
        <v>8437</v>
      </c>
      <c r="F85" s="157">
        <v>45888</v>
      </c>
      <c r="G85" s="156" t="s">
        <v>205</v>
      </c>
      <c r="H85" s="156">
        <f t="shared" si="6"/>
        <v>8437</v>
      </c>
      <c r="I85" s="156"/>
      <c r="J85" s="156"/>
      <c r="K85" s="156"/>
      <c r="L85" s="158" t="s">
        <v>207</v>
      </c>
    </row>
    <row r="86" spans="1:12" s="159" customFormat="1" ht="20.100000000000001" customHeight="1" x14ac:dyDescent="0.25">
      <c r="A86" s="153">
        <v>77</v>
      </c>
      <c r="B86" s="154" t="s">
        <v>241</v>
      </c>
      <c r="C86" s="154" t="s">
        <v>248</v>
      </c>
      <c r="D86" s="155" t="s">
        <v>250</v>
      </c>
      <c r="E86" s="156">
        <v>94400</v>
      </c>
      <c r="F86" s="157">
        <v>45776</v>
      </c>
      <c r="G86" s="156" t="s">
        <v>205</v>
      </c>
      <c r="H86" s="156">
        <v>94400</v>
      </c>
      <c r="I86" s="156"/>
      <c r="J86" s="156"/>
      <c r="K86" s="156"/>
      <c r="L86" s="158" t="s">
        <v>207</v>
      </c>
    </row>
    <row r="87" spans="1:12" s="159" customFormat="1" ht="20.100000000000001" customHeight="1" x14ac:dyDescent="0.25">
      <c r="A87" s="153">
        <v>78</v>
      </c>
      <c r="B87" s="154" t="s">
        <v>243</v>
      </c>
      <c r="C87" s="154" t="s">
        <v>280</v>
      </c>
      <c r="D87" s="155" t="s">
        <v>250</v>
      </c>
      <c r="E87" s="156">
        <v>15000</v>
      </c>
      <c r="F87" s="157">
        <v>45889</v>
      </c>
      <c r="G87" s="156" t="s">
        <v>205</v>
      </c>
      <c r="H87" s="156">
        <f t="shared" si="6"/>
        <v>15000</v>
      </c>
      <c r="I87" s="156"/>
      <c r="J87" s="156"/>
      <c r="K87" s="156"/>
      <c r="L87" s="158" t="s">
        <v>207</v>
      </c>
    </row>
    <row r="88" spans="1:12" s="159" customFormat="1" ht="20.25" customHeight="1" x14ac:dyDescent="0.25">
      <c r="A88" s="153">
        <v>79</v>
      </c>
      <c r="B88" s="154" t="s">
        <v>240</v>
      </c>
      <c r="C88" s="154" t="s">
        <v>258</v>
      </c>
      <c r="D88" s="155" t="s">
        <v>235</v>
      </c>
      <c r="E88" s="156">
        <v>410700</v>
      </c>
      <c r="F88" s="157">
        <v>45890</v>
      </c>
      <c r="G88" s="156" t="s">
        <v>205</v>
      </c>
      <c r="H88" s="156">
        <f t="shared" si="6"/>
        <v>410700</v>
      </c>
      <c r="I88" s="156"/>
      <c r="J88" s="156"/>
      <c r="K88" s="156"/>
      <c r="L88" s="158" t="s">
        <v>207</v>
      </c>
    </row>
    <row r="89" spans="1:12" s="159" customFormat="1" ht="20.25" customHeight="1" x14ac:dyDescent="0.25">
      <c r="A89" s="153">
        <v>80</v>
      </c>
      <c r="B89" s="154" t="s">
        <v>236</v>
      </c>
      <c r="C89" s="154" t="s">
        <v>258</v>
      </c>
      <c r="D89" s="155" t="s">
        <v>235</v>
      </c>
      <c r="E89" s="156">
        <v>319200</v>
      </c>
      <c r="F89" s="157">
        <v>45890</v>
      </c>
      <c r="G89" s="156" t="s">
        <v>205</v>
      </c>
      <c r="H89" s="156">
        <f t="shared" ref="H89" si="8">+E89</f>
        <v>319200</v>
      </c>
      <c r="I89" s="156"/>
      <c r="J89" s="156"/>
      <c r="K89" s="156"/>
      <c r="L89" s="158" t="s">
        <v>207</v>
      </c>
    </row>
    <row r="90" spans="1:12" s="159" customFormat="1" ht="20.25" customHeight="1" x14ac:dyDescent="0.25">
      <c r="A90" s="153">
        <v>81</v>
      </c>
      <c r="B90" s="154" t="s">
        <v>238</v>
      </c>
      <c r="C90" s="154" t="s">
        <v>258</v>
      </c>
      <c r="D90" s="155" t="s">
        <v>235</v>
      </c>
      <c r="E90" s="156">
        <v>126000</v>
      </c>
      <c r="F90" s="157">
        <v>45897</v>
      </c>
      <c r="G90" s="156" t="s">
        <v>205</v>
      </c>
      <c r="H90" s="156">
        <f t="shared" ref="H90" si="9">+E90</f>
        <v>126000</v>
      </c>
      <c r="I90" s="156"/>
      <c r="J90" s="156"/>
      <c r="K90" s="156"/>
      <c r="L90" s="158" t="s">
        <v>207</v>
      </c>
    </row>
    <row r="91" spans="1:12" s="159" customFormat="1" ht="20.25" customHeight="1" x14ac:dyDescent="0.25">
      <c r="A91" s="153">
        <v>82</v>
      </c>
      <c r="B91" s="154" t="s">
        <v>308</v>
      </c>
      <c r="C91" s="154" t="s">
        <v>258</v>
      </c>
      <c r="D91" s="155" t="s">
        <v>235</v>
      </c>
      <c r="E91" s="156">
        <v>463980</v>
      </c>
      <c r="F91" s="157">
        <v>45897</v>
      </c>
      <c r="G91" s="156" t="s">
        <v>205</v>
      </c>
      <c r="H91" s="156">
        <f t="shared" ref="H91" si="10">+E91</f>
        <v>463980</v>
      </c>
      <c r="I91" s="156"/>
      <c r="J91" s="156"/>
      <c r="K91" s="156"/>
      <c r="L91" s="158" t="s">
        <v>207</v>
      </c>
    </row>
    <row r="92" spans="1:12" s="159" customFormat="1" ht="20.100000000000001" customHeight="1" x14ac:dyDescent="0.25">
      <c r="A92" s="153">
        <v>83</v>
      </c>
      <c r="B92" s="154" t="s">
        <v>231</v>
      </c>
      <c r="C92" s="154" t="s">
        <v>305</v>
      </c>
      <c r="D92" s="155" t="s">
        <v>250</v>
      </c>
      <c r="E92" s="156">
        <v>15000</v>
      </c>
      <c r="F92" s="157">
        <v>45889</v>
      </c>
      <c r="G92" s="156" t="s">
        <v>205</v>
      </c>
      <c r="H92" s="156">
        <f t="shared" ref="H92" si="11">+E92</f>
        <v>15000</v>
      </c>
      <c r="I92" s="156"/>
      <c r="J92" s="156"/>
      <c r="K92" s="156"/>
      <c r="L92" s="158" t="s">
        <v>207</v>
      </c>
    </row>
    <row r="93" spans="1:12" s="159" customFormat="1" ht="20.100000000000001" customHeight="1" x14ac:dyDescent="0.25">
      <c r="A93" s="153">
        <v>84</v>
      </c>
      <c r="B93" s="154" t="s">
        <v>276</v>
      </c>
      <c r="C93" s="154" t="s">
        <v>305</v>
      </c>
      <c r="D93" s="155" t="s">
        <v>250</v>
      </c>
      <c r="E93" s="156">
        <v>15000</v>
      </c>
      <c r="F93" s="157">
        <v>45893</v>
      </c>
      <c r="G93" s="156" t="s">
        <v>205</v>
      </c>
      <c r="H93" s="156">
        <f t="shared" si="6"/>
        <v>15000</v>
      </c>
      <c r="I93" s="156"/>
      <c r="J93" s="156"/>
      <c r="K93" s="156"/>
      <c r="L93" s="158" t="s">
        <v>207</v>
      </c>
    </row>
    <row r="94" spans="1:12" s="159" customFormat="1" ht="20.100000000000001" customHeight="1" x14ac:dyDescent="0.25">
      <c r="A94" s="153">
        <v>85</v>
      </c>
      <c r="B94" s="154" t="s">
        <v>265</v>
      </c>
      <c r="C94" s="154" t="s">
        <v>291</v>
      </c>
      <c r="D94" s="155" t="s">
        <v>250</v>
      </c>
      <c r="E94" s="156">
        <v>25000</v>
      </c>
      <c r="F94" s="157">
        <v>45877</v>
      </c>
      <c r="G94" s="156" t="s">
        <v>205</v>
      </c>
      <c r="H94" s="156">
        <f t="shared" si="6"/>
        <v>25000</v>
      </c>
      <c r="I94" s="156"/>
      <c r="J94" s="156"/>
      <c r="K94" s="156"/>
      <c r="L94" s="158" t="s">
        <v>207</v>
      </c>
    </row>
    <row r="95" spans="1:12" s="159" customFormat="1" ht="20.100000000000001" customHeight="1" x14ac:dyDescent="0.25">
      <c r="A95" s="153">
        <v>86</v>
      </c>
      <c r="B95" s="154" t="s">
        <v>288</v>
      </c>
      <c r="C95" s="154" t="s">
        <v>255</v>
      </c>
      <c r="D95" s="155" t="s">
        <v>281</v>
      </c>
      <c r="E95" s="156">
        <v>729337.6</v>
      </c>
      <c r="F95" s="157">
        <v>45870</v>
      </c>
      <c r="G95" s="156" t="s">
        <v>205</v>
      </c>
      <c r="H95" s="156">
        <f t="shared" si="6"/>
        <v>729337.6</v>
      </c>
      <c r="I95" s="156"/>
      <c r="J95" s="156"/>
      <c r="K95" s="156"/>
      <c r="L95" s="158" t="s">
        <v>207</v>
      </c>
    </row>
    <row r="96" spans="1:12" s="159" customFormat="1" ht="20.100000000000001" customHeight="1" x14ac:dyDescent="0.25">
      <c r="A96" s="153">
        <v>87</v>
      </c>
      <c r="B96" s="154" t="s">
        <v>226</v>
      </c>
      <c r="C96" s="154" t="s">
        <v>255</v>
      </c>
      <c r="D96" s="155" t="s">
        <v>281</v>
      </c>
      <c r="E96" s="156">
        <v>640203.19999999995</v>
      </c>
      <c r="F96" s="157">
        <v>45884</v>
      </c>
      <c r="G96" s="156" t="s">
        <v>205</v>
      </c>
      <c r="H96" s="156">
        <f t="shared" si="6"/>
        <v>640203.19999999995</v>
      </c>
      <c r="I96" s="156"/>
      <c r="J96" s="156"/>
      <c r="K96" s="156"/>
      <c r="L96" s="158" t="s">
        <v>207</v>
      </c>
    </row>
    <row r="97" spans="1:12" s="159" customFormat="1" ht="20.100000000000001" customHeight="1" x14ac:dyDescent="0.25">
      <c r="A97" s="153">
        <v>88</v>
      </c>
      <c r="B97" s="154" t="s">
        <v>223</v>
      </c>
      <c r="C97" s="154" t="s">
        <v>291</v>
      </c>
      <c r="D97" s="155" t="s">
        <v>250</v>
      </c>
      <c r="E97" s="156">
        <v>25000</v>
      </c>
      <c r="F97" s="157">
        <v>45877</v>
      </c>
      <c r="G97" s="156" t="s">
        <v>205</v>
      </c>
      <c r="H97" s="156">
        <f t="shared" ref="H97" si="12">+E97</f>
        <v>25000</v>
      </c>
      <c r="I97" s="156"/>
      <c r="J97" s="156"/>
      <c r="K97" s="156"/>
      <c r="L97" s="158" t="s">
        <v>207</v>
      </c>
    </row>
    <row r="98" spans="1:12" s="159" customFormat="1" ht="20.100000000000001" customHeight="1" x14ac:dyDescent="0.25">
      <c r="A98" s="153">
        <v>89</v>
      </c>
      <c r="B98" s="154" t="s">
        <v>226</v>
      </c>
      <c r="C98" s="154" t="s">
        <v>255</v>
      </c>
      <c r="D98" s="155" t="s">
        <v>281</v>
      </c>
      <c r="E98" s="156">
        <v>335012</v>
      </c>
      <c r="F98" s="157">
        <v>45884</v>
      </c>
      <c r="G98" s="156" t="s">
        <v>205</v>
      </c>
      <c r="H98" s="156">
        <f t="shared" ref="H98:H99" si="13">+E98</f>
        <v>335012</v>
      </c>
      <c r="I98" s="156"/>
      <c r="J98" s="156"/>
      <c r="K98" s="156"/>
      <c r="L98" s="158" t="s">
        <v>207</v>
      </c>
    </row>
    <row r="99" spans="1:12" s="159" customFormat="1" ht="20.100000000000001" customHeight="1" x14ac:dyDescent="0.25">
      <c r="A99" s="153">
        <v>90</v>
      </c>
      <c r="B99" s="154" t="s">
        <v>314</v>
      </c>
      <c r="C99" s="154" t="s">
        <v>305</v>
      </c>
      <c r="D99" s="155" t="s">
        <v>250</v>
      </c>
      <c r="E99" s="156">
        <v>15000</v>
      </c>
      <c r="F99" s="157">
        <v>45887</v>
      </c>
      <c r="G99" s="156" t="s">
        <v>205</v>
      </c>
      <c r="H99" s="156">
        <f t="shared" si="13"/>
        <v>15000</v>
      </c>
      <c r="I99" s="156"/>
      <c r="J99" s="156"/>
      <c r="K99" s="156"/>
      <c r="L99" s="158" t="s">
        <v>207</v>
      </c>
    </row>
    <row r="100" spans="1:12" s="159" customFormat="1" ht="20.100000000000001" customHeight="1" x14ac:dyDescent="0.25">
      <c r="A100" s="153">
        <v>91</v>
      </c>
      <c r="B100" s="154" t="s">
        <v>230</v>
      </c>
      <c r="C100" s="154" t="s">
        <v>255</v>
      </c>
      <c r="D100" s="155" t="s">
        <v>281</v>
      </c>
      <c r="E100" s="156">
        <v>389932</v>
      </c>
      <c r="F100" s="157">
        <v>45884</v>
      </c>
      <c r="G100" s="156" t="s">
        <v>205</v>
      </c>
      <c r="H100" s="156">
        <f t="shared" si="6"/>
        <v>389932</v>
      </c>
      <c r="I100" s="156"/>
      <c r="J100" s="156"/>
      <c r="K100" s="156"/>
      <c r="L100" s="158" t="s">
        <v>207</v>
      </c>
    </row>
    <row r="101" spans="1:12" s="159" customFormat="1" ht="20.100000000000001" customHeight="1" x14ac:dyDescent="0.25">
      <c r="A101" s="153">
        <v>92</v>
      </c>
      <c r="B101" s="154" t="s">
        <v>247</v>
      </c>
      <c r="C101" s="154" t="s">
        <v>255</v>
      </c>
      <c r="D101" s="155" t="s">
        <v>281</v>
      </c>
      <c r="E101" s="156">
        <v>440458.4</v>
      </c>
      <c r="F101" s="157">
        <v>45884</v>
      </c>
      <c r="G101" s="156" t="s">
        <v>205</v>
      </c>
      <c r="H101" s="156">
        <f t="shared" ref="H101" si="14">+E101</f>
        <v>440458.4</v>
      </c>
      <c r="I101" s="156"/>
      <c r="J101" s="156"/>
      <c r="K101" s="156"/>
      <c r="L101" s="158" t="s">
        <v>207</v>
      </c>
    </row>
    <row r="102" spans="1:12" s="159" customFormat="1" ht="20.100000000000001" customHeight="1" x14ac:dyDescent="0.25">
      <c r="A102" s="153">
        <v>93</v>
      </c>
      <c r="B102" s="154" t="s">
        <v>246</v>
      </c>
      <c r="C102" s="154" t="s">
        <v>267</v>
      </c>
      <c r="D102" s="155" t="s">
        <v>254</v>
      </c>
      <c r="E102" s="156">
        <v>6229.09</v>
      </c>
      <c r="F102" s="157">
        <v>45876</v>
      </c>
      <c r="G102" s="156" t="s">
        <v>205</v>
      </c>
      <c r="H102" s="156">
        <f t="shared" si="6"/>
        <v>6229.09</v>
      </c>
      <c r="I102" s="156"/>
      <c r="J102" s="156"/>
      <c r="K102" s="156"/>
      <c r="L102" s="158" t="s">
        <v>207</v>
      </c>
    </row>
    <row r="103" spans="1:12" s="159" customFormat="1" ht="20.100000000000001" customHeight="1" x14ac:dyDescent="0.25">
      <c r="A103" s="153">
        <v>94</v>
      </c>
      <c r="B103" s="154" t="s">
        <v>303</v>
      </c>
      <c r="C103" s="154" t="s">
        <v>274</v>
      </c>
      <c r="D103" s="155" t="s">
        <v>261</v>
      </c>
      <c r="E103" s="156">
        <v>1827</v>
      </c>
      <c r="F103" s="157">
        <v>45883</v>
      </c>
      <c r="G103" s="156" t="s">
        <v>205</v>
      </c>
      <c r="H103" s="156">
        <f t="shared" si="6"/>
        <v>1827</v>
      </c>
      <c r="I103" s="156"/>
      <c r="J103" s="156"/>
      <c r="K103" s="156"/>
      <c r="L103" s="158" t="s">
        <v>207</v>
      </c>
    </row>
    <row r="104" spans="1:12" s="159" customFormat="1" ht="20.100000000000001" customHeight="1" x14ac:dyDescent="0.25">
      <c r="A104" s="153">
        <v>95</v>
      </c>
      <c r="B104" s="154" t="s">
        <v>269</v>
      </c>
      <c r="C104" s="154" t="s">
        <v>274</v>
      </c>
      <c r="D104" s="155" t="s">
        <v>261</v>
      </c>
      <c r="E104" s="156">
        <v>6600</v>
      </c>
      <c r="F104" s="157">
        <v>45890</v>
      </c>
      <c r="G104" s="156" t="s">
        <v>205</v>
      </c>
      <c r="H104" s="156">
        <f t="shared" si="6"/>
        <v>6600</v>
      </c>
      <c r="I104" s="156"/>
      <c r="J104" s="156"/>
      <c r="K104" s="156"/>
      <c r="L104" s="158" t="s">
        <v>207</v>
      </c>
    </row>
    <row r="105" spans="1:12" s="159" customFormat="1" ht="20.100000000000001" customHeight="1" x14ac:dyDescent="0.25">
      <c r="A105" s="153">
        <v>96</v>
      </c>
      <c r="B105" s="154" t="s">
        <v>289</v>
      </c>
      <c r="C105" s="154" t="s">
        <v>229</v>
      </c>
      <c r="D105" s="155" t="s">
        <v>228</v>
      </c>
      <c r="E105" s="156">
        <v>4635.34</v>
      </c>
      <c r="F105" s="157">
        <v>45870</v>
      </c>
      <c r="G105" s="156" t="s">
        <v>205</v>
      </c>
      <c r="H105" s="156">
        <f t="shared" si="6"/>
        <v>4635.34</v>
      </c>
      <c r="I105" s="156"/>
      <c r="J105" s="156"/>
      <c r="K105" s="156"/>
      <c r="L105" s="158" t="s">
        <v>207</v>
      </c>
    </row>
    <row r="106" spans="1:12" s="159" customFormat="1" ht="20.100000000000001" customHeight="1" x14ac:dyDescent="0.25">
      <c r="A106" s="153">
        <v>97</v>
      </c>
      <c r="B106" s="154" t="s">
        <v>307</v>
      </c>
      <c r="C106" s="154" t="s">
        <v>232</v>
      </c>
      <c r="D106" s="155" t="s">
        <v>306</v>
      </c>
      <c r="E106" s="156">
        <v>20000</v>
      </c>
      <c r="F106" s="157">
        <v>45870</v>
      </c>
      <c r="G106" s="156" t="s">
        <v>205</v>
      </c>
      <c r="H106" s="156">
        <f t="shared" si="6"/>
        <v>20000</v>
      </c>
      <c r="I106" s="156"/>
      <c r="J106" s="156"/>
      <c r="K106" s="156"/>
      <c r="L106" s="158" t="s">
        <v>207</v>
      </c>
    </row>
    <row r="107" spans="1:12" s="159" customFormat="1" ht="20.100000000000001" customHeight="1" x14ac:dyDescent="0.25">
      <c r="A107" s="153">
        <v>98</v>
      </c>
      <c r="B107" s="154" t="s">
        <v>260</v>
      </c>
      <c r="C107" s="154" t="s">
        <v>305</v>
      </c>
      <c r="D107" s="155" t="s">
        <v>250</v>
      </c>
      <c r="E107" s="156">
        <v>15000</v>
      </c>
      <c r="F107" s="157">
        <v>45887</v>
      </c>
      <c r="G107" s="156" t="s">
        <v>205</v>
      </c>
      <c r="H107" s="156">
        <f t="shared" si="6"/>
        <v>15000</v>
      </c>
      <c r="I107" s="156"/>
      <c r="J107" s="156"/>
      <c r="K107" s="156"/>
      <c r="L107" s="158" t="s">
        <v>207</v>
      </c>
    </row>
    <row r="108" spans="1:12" s="159" customFormat="1" ht="20.100000000000001" customHeight="1" x14ac:dyDescent="0.25">
      <c r="A108" s="153">
        <v>99</v>
      </c>
      <c r="B108" s="154" t="s">
        <v>326</v>
      </c>
      <c r="C108" s="154" t="s">
        <v>233</v>
      </c>
      <c r="D108" s="155" t="s">
        <v>222</v>
      </c>
      <c r="E108" s="156">
        <v>61380.71</v>
      </c>
      <c r="F108" s="157">
        <v>45894</v>
      </c>
      <c r="G108" s="156" t="s">
        <v>205</v>
      </c>
      <c r="H108" s="156">
        <f t="shared" si="6"/>
        <v>61380.71</v>
      </c>
      <c r="I108" s="156"/>
      <c r="J108" s="156"/>
      <c r="K108" s="156"/>
      <c r="L108" s="158" t="s">
        <v>207</v>
      </c>
    </row>
    <row r="109" spans="1:12" s="159" customFormat="1" ht="20.100000000000001" customHeight="1" x14ac:dyDescent="0.25">
      <c r="A109" s="153">
        <v>100</v>
      </c>
      <c r="B109" s="154" t="s">
        <v>327</v>
      </c>
      <c r="C109" s="154" t="s">
        <v>233</v>
      </c>
      <c r="D109" s="155" t="s">
        <v>222</v>
      </c>
      <c r="E109" s="156">
        <v>18104.39</v>
      </c>
      <c r="F109" s="157">
        <v>45802</v>
      </c>
      <c r="G109" s="156" t="s">
        <v>205</v>
      </c>
      <c r="H109" s="156">
        <f t="shared" si="6"/>
        <v>18104.39</v>
      </c>
      <c r="I109" s="156"/>
      <c r="J109" s="156"/>
      <c r="K109" s="156"/>
      <c r="L109" s="158" t="s">
        <v>207</v>
      </c>
    </row>
    <row r="110" spans="1:12" s="159" customFormat="1" ht="20.100000000000001" customHeight="1" x14ac:dyDescent="0.25">
      <c r="A110" s="153">
        <v>101</v>
      </c>
      <c r="B110" s="154" t="s">
        <v>290</v>
      </c>
      <c r="C110" s="154" t="s">
        <v>229</v>
      </c>
      <c r="D110" s="155" t="s">
        <v>228</v>
      </c>
      <c r="E110" s="156">
        <v>4635.34</v>
      </c>
      <c r="F110" s="157">
        <v>45870</v>
      </c>
      <c r="G110" s="156" t="s">
        <v>205</v>
      </c>
      <c r="H110" s="156">
        <f t="shared" si="6"/>
        <v>4635.34</v>
      </c>
      <c r="I110" s="156"/>
      <c r="J110" s="156"/>
      <c r="K110" s="156"/>
      <c r="L110" s="158" t="s">
        <v>207</v>
      </c>
    </row>
    <row r="111" spans="1:12" s="159" customFormat="1" ht="20.100000000000001" customHeight="1" x14ac:dyDescent="0.25">
      <c r="A111" s="153">
        <v>102</v>
      </c>
      <c r="B111" s="154" t="s">
        <v>292</v>
      </c>
      <c r="C111" s="154" t="s">
        <v>229</v>
      </c>
      <c r="D111" s="155" t="s">
        <v>228</v>
      </c>
      <c r="E111" s="156">
        <v>4631</v>
      </c>
      <c r="F111" s="157">
        <v>45873</v>
      </c>
      <c r="G111" s="156" t="s">
        <v>205</v>
      </c>
      <c r="H111" s="156">
        <f t="shared" si="6"/>
        <v>4631</v>
      </c>
      <c r="I111" s="156"/>
      <c r="J111" s="156"/>
      <c r="K111" s="156"/>
      <c r="L111" s="158" t="s">
        <v>207</v>
      </c>
    </row>
    <row r="112" spans="1:12" s="159" customFormat="1" ht="20.100000000000001" customHeight="1" x14ac:dyDescent="0.25">
      <c r="A112" s="153">
        <v>103</v>
      </c>
      <c r="B112" s="154" t="s">
        <v>245</v>
      </c>
      <c r="C112" s="154" t="s">
        <v>330</v>
      </c>
      <c r="D112" s="155" t="s">
        <v>250</v>
      </c>
      <c r="E112" s="156">
        <v>57171</v>
      </c>
      <c r="F112" s="157">
        <v>45880</v>
      </c>
      <c r="G112" s="156" t="s">
        <v>205</v>
      </c>
      <c r="H112" s="156">
        <f t="shared" si="6"/>
        <v>57171</v>
      </c>
      <c r="I112" s="156"/>
      <c r="J112" s="156"/>
      <c r="K112" s="156"/>
      <c r="L112" s="158" t="s">
        <v>207</v>
      </c>
    </row>
    <row r="113" spans="1:15" s="159" customFormat="1" ht="20.100000000000001" customHeight="1" x14ac:dyDescent="0.25">
      <c r="A113" s="153">
        <v>104</v>
      </c>
      <c r="B113" s="154" t="s">
        <v>294</v>
      </c>
      <c r="C113" s="154" t="s">
        <v>266</v>
      </c>
      <c r="D113" s="155" t="s">
        <v>295</v>
      </c>
      <c r="E113" s="156">
        <v>200000</v>
      </c>
      <c r="F113" s="157">
        <v>45877</v>
      </c>
      <c r="G113" s="156" t="s">
        <v>205</v>
      </c>
      <c r="H113" s="156">
        <f t="shared" si="6"/>
        <v>200000</v>
      </c>
      <c r="I113" s="156"/>
      <c r="J113" s="156"/>
      <c r="K113" s="156"/>
      <c r="L113" s="158" t="s">
        <v>207</v>
      </c>
    </row>
    <row r="114" spans="1:15" s="159" customFormat="1" ht="20.100000000000001" customHeight="1" x14ac:dyDescent="0.25">
      <c r="A114" s="153">
        <v>105</v>
      </c>
      <c r="B114" s="154" t="s">
        <v>323</v>
      </c>
      <c r="C114" s="154" t="s">
        <v>266</v>
      </c>
      <c r="D114" s="155" t="s">
        <v>295</v>
      </c>
      <c r="E114" s="156">
        <v>500000</v>
      </c>
      <c r="F114" s="157">
        <v>45895</v>
      </c>
      <c r="G114" s="156" t="s">
        <v>205</v>
      </c>
      <c r="H114" s="156">
        <f t="shared" ref="H114" si="15">+E114</f>
        <v>500000</v>
      </c>
      <c r="I114" s="156"/>
      <c r="J114" s="156"/>
      <c r="K114" s="156"/>
      <c r="L114" s="158" t="s">
        <v>207</v>
      </c>
    </row>
    <row r="115" spans="1:15" s="159" customFormat="1" ht="19.5" hidden="1" customHeight="1" x14ac:dyDescent="0.25">
      <c r="A115" s="153">
        <v>106</v>
      </c>
      <c r="B115" s="154" t="s">
        <v>263</v>
      </c>
      <c r="C115" s="154" t="s">
        <v>255</v>
      </c>
      <c r="D115" s="155" t="s">
        <v>256</v>
      </c>
      <c r="E115" s="156">
        <v>419944.8</v>
      </c>
      <c r="F115" s="157">
        <v>45238</v>
      </c>
      <c r="G115" s="156" t="s">
        <v>205</v>
      </c>
      <c r="H115" s="156">
        <f t="shared" ref="H115:H124" si="16">+E115</f>
        <v>419944.8</v>
      </c>
      <c r="I115" s="156"/>
      <c r="J115" s="156"/>
      <c r="K115" s="156"/>
      <c r="L115" s="158" t="s">
        <v>168</v>
      </c>
    </row>
    <row r="116" spans="1:15" s="159" customFormat="1" ht="19.5" hidden="1" customHeight="1" x14ac:dyDescent="0.25">
      <c r="A116" s="153">
        <v>107</v>
      </c>
      <c r="B116" s="154" t="s">
        <v>216</v>
      </c>
      <c r="C116" s="154" t="s">
        <v>255</v>
      </c>
      <c r="D116" s="155" t="s">
        <v>256</v>
      </c>
      <c r="E116" s="156">
        <v>165858.4</v>
      </c>
      <c r="F116" s="157">
        <v>45231</v>
      </c>
      <c r="G116" s="156" t="s">
        <v>205</v>
      </c>
      <c r="H116" s="156">
        <f t="shared" si="16"/>
        <v>165858.4</v>
      </c>
      <c r="I116" s="156"/>
      <c r="J116" s="156"/>
      <c r="K116" s="156"/>
      <c r="L116" s="158" t="s">
        <v>168</v>
      </c>
    </row>
    <row r="117" spans="1:15" s="159" customFormat="1" ht="20.100000000000001" customHeight="1" x14ac:dyDescent="0.25">
      <c r="A117" s="153">
        <v>108</v>
      </c>
      <c r="B117" s="154" t="s">
        <v>284</v>
      </c>
      <c r="C117" s="154" t="s">
        <v>251</v>
      </c>
      <c r="D117" s="155" t="s">
        <v>277</v>
      </c>
      <c r="E117" s="156">
        <v>122831.59</v>
      </c>
      <c r="F117" s="157">
        <v>45874</v>
      </c>
      <c r="G117" s="156" t="s">
        <v>167</v>
      </c>
      <c r="H117" s="156">
        <f t="shared" si="16"/>
        <v>122831.59</v>
      </c>
      <c r="I117" s="156"/>
      <c r="J117" s="156"/>
      <c r="K117" s="156"/>
      <c r="L117" s="158" t="s">
        <v>168</v>
      </c>
    </row>
    <row r="118" spans="1:15" s="159" customFormat="1" ht="20.100000000000001" customHeight="1" x14ac:dyDescent="0.25">
      <c r="A118" s="153">
        <v>109</v>
      </c>
      <c r="B118" s="154" t="s">
        <v>285</v>
      </c>
      <c r="C118" s="154" t="s">
        <v>268</v>
      </c>
      <c r="D118" s="155" t="s">
        <v>242</v>
      </c>
      <c r="E118" s="156">
        <v>4307</v>
      </c>
      <c r="F118" s="157">
        <v>45870</v>
      </c>
      <c r="G118" s="156" t="s">
        <v>205</v>
      </c>
      <c r="H118" s="156">
        <f>+E118</f>
        <v>4307</v>
      </c>
      <c r="I118" s="156"/>
      <c r="J118" s="156"/>
      <c r="K118" s="156"/>
      <c r="L118" s="158" t="s">
        <v>207</v>
      </c>
    </row>
    <row r="119" spans="1:15" s="159" customFormat="1" ht="20.100000000000001" customHeight="1" x14ac:dyDescent="0.25">
      <c r="A119" s="153">
        <v>110</v>
      </c>
      <c r="B119" s="154" t="s">
        <v>287</v>
      </c>
      <c r="C119" s="154" t="s">
        <v>273</v>
      </c>
      <c r="D119" s="155" t="s">
        <v>286</v>
      </c>
      <c r="E119" s="156">
        <v>1898931.52</v>
      </c>
      <c r="F119" s="157">
        <v>45870</v>
      </c>
      <c r="G119" s="156" t="s">
        <v>205</v>
      </c>
      <c r="H119" s="156">
        <f t="shared" si="16"/>
        <v>1898931.52</v>
      </c>
      <c r="I119" s="156"/>
      <c r="J119" s="156"/>
      <c r="K119" s="156"/>
      <c r="L119" s="158" t="s">
        <v>207</v>
      </c>
    </row>
    <row r="120" spans="1:15" s="159" customFormat="1" ht="20.100000000000001" customHeight="1" x14ac:dyDescent="0.25">
      <c r="A120" s="153">
        <v>111</v>
      </c>
      <c r="B120" s="154" t="s">
        <v>297</v>
      </c>
      <c r="C120" s="154" t="s">
        <v>273</v>
      </c>
      <c r="D120" s="155" t="s">
        <v>286</v>
      </c>
      <c r="E120" s="156">
        <v>752648.75</v>
      </c>
      <c r="F120" s="157">
        <v>45870</v>
      </c>
      <c r="G120" s="156" t="s">
        <v>205</v>
      </c>
      <c r="H120" s="156">
        <f t="shared" ref="H120" si="17">+E120</f>
        <v>752648.75</v>
      </c>
      <c r="I120" s="156"/>
      <c r="J120" s="156"/>
      <c r="K120" s="156"/>
      <c r="L120" s="158" t="s">
        <v>207</v>
      </c>
    </row>
    <row r="121" spans="1:15" s="159" customFormat="1" ht="20.100000000000001" customHeight="1" x14ac:dyDescent="0.25">
      <c r="A121" s="153">
        <v>112</v>
      </c>
      <c r="B121" s="154" t="s">
        <v>298</v>
      </c>
      <c r="C121" s="154" t="s">
        <v>252</v>
      </c>
      <c r="D121" s="155" t="s">
        <v>228</v>
      </c>
      <c r="E121" s="156">
        <v>6431</v>
      </c>
      <c r="F121" s="157">
        <v>45870</v>
      </c>
      <c r="G121" s="156" t="s">
        <v>205</v>
      </c>
      <c r="H121" s="156">
        <f t="shared" si="16"/>
        <v>6431</v>
      </c>
      <c r="I121" s="156"/>
      <c r="J121" s="156"/>
      <c r="K121" s="156"/>
      <c r="L121" s="158" t="s">
        <v>207</v>
      </c>
    </row>
    <row r="122" spans="1:15" s="159" customFormat="1" ht="20.100000000000001" customHeight="1" x14ac:dyDescent="0.25">
      <c r="A122" s="153">
        <v>113</v>
      </c>
      <c r="B122" s="154" t="s">
        <v>299</v>
      </c>
      <c r="C122" s="154" t="s">
        <v>252</v>
      </c>
      <c r="D122" s="155" t="s">
        <v>228</v>
      </c>
      <c r="E122" s="156">
        <v>6431</v>
      </c>
      <c r="F122" s="157">
        <v>45888</v>
      </c>
      <c r="G122" s="156" t="s">
        <v>205</v>
      </c>
      <c r="H122" s="156">
        <f t="shared" si="16"/>
        <v>6431</v>
      </c>
      <c r="I122" s="156"/>
      <c r="J122" s="156"/>
      <c r="K122" s="156"/>
      <c r="L122" s="158" t="s">
        <v>207</v>
      </c>
    </row>
    <row r="123" spans="1:15" s="159" customFormat="1" ht="20.100000000000001" customHeight="1" x14ac:dyDescent="0.25">
      <c r="A123" s="153">
        <v>114</v>
      </c>
      <c r="B123" s="154" t="s">
        <v>302</v>
      </c>
      <c r="C123" s="154" t="s">
        <v>252</v>
      </c>
      <c r="D123" s="155" t="s">
        <v>228</v>
      </c>
      <c r="E123" s="156">
        <v>6962</v>
      </c>
      <c r="F123" s="157">
        <v>45888</v>
      </c>
      <c r="G123" s="156" t="s">
        <v>205</v>
      </c>
      <c r="H123" s="156">
        <f t="shared" si="16"/>
        <v>6962</v>
      </c>
      <c r="I123" s="156"/>
      <c r="J123" s="156"/>
      <c r="K123" s="156"/>
      <c r="L123" s="158" t="s">
        <v>207</v>
      </c>
    </row>
    <row r="124" spans="1:15" s="159" customFormat="1" ht="15" x14ac:dyDescent="0.25">
      <c r="A124" s="153">
        <v>115</v>
      </c>
      <c r="B124" s="154" t="s">
        <v>257</v>
      </c>
      <c r="C124" s="154" t="s">
        <v>328</v>
      </c>
      <c r="D124" s="155" t="s">
        <v>250</v>
      </c>
      <c r="E124" s="156">
        <v>25000</v>
      </c>
      <c r="F124" s="157">
        <v>45834</v>
      </c>
      <c r="G124" s="156" t="s">
        <v>205</v>
      </c>
      <c r="H124" s="156">
        <f t="shared" si="16"/>
        <v>25000</v>
      </c>
      <c r="I124" s="156"/>
      <c r="J124" s="156"/>
      <c r="K124" s="156"/>
      <c r="L124" s="158" t="s">
        <v>207</v>
      </c>
    </row>
    <row r="125" spans="1:15" s="159" customFormat="1" ht="15" x14ac:dyDescent="0.25">
      <c r="A125" s="153">
        <v>116</v>
      </c>
      <c r="B125" s="154" t="s">
        <v>329</v>
      </c>
      <c r="C125" s="154" t="s">
        <v>328</v>
      </c>
      <c r="D125" s="155" t="s">
        <v>250</v>
      </c>
      <c r="E125" s="156">
        <v>25000</v>
      </c>
      <c r="F125" s="157">
        <v>45834</v>
      </c>
      <c r="G125" s="156" t="s">
        <v>205</v>
      </c>
      <c r="H125" s="156">
        <f t="shared" ref="H125" si="18">+E125</f>
        <v>25000</v>
      </c>
      <c r="I125" s="156"/>
      <c r="J125" s="156"/>
      <c r="K125" s="156"/>
      <c r="L125" s="158" t="s">
        <v>207</v>
      </c>
    </row>
    <row r="126" spans="1:15" s="164" customFormat="1" ht="36" customHeight="1" x14ac:dyDescent="0.25">
      <c r="A126" s="161"/>
      <c r="B126" s="162"/>
      <c r="C126" s="181" t="s">
        <v>206</v>
      </c>
      <c r="D126" s="182"/>
      <c r="E126" s="163"/>
      <c r="F126" s="163" t="s">
        <v>227</v>
      </c>
      <c r="G126" s="160"/>
      <c r="H126" s="160"/>
      <c r="I126" s="160"/>
      <c r="J126" s="160"/>
      <c r="K126" s="156"/>
      <c r="L126" s="161"/>
    </row>
    <row r="127" spans="1:15" s="159" customFormat="1" ht="20.100000000000001" customHeight="1" x14ac:dyDescent="0.25">
      <c r="A127" s="153"/>
      <c r="B127" s="154"/>
      <c r="C127" s="165"/>
      <c r="D127" s="166"/>
      <c r="E127" s="156"/>
      <c r="F127" s="157"/>
      <c r="G127" s="156"/>
      <c r="H127" s="156"/>
      <c r="I127" s="156"/>
      <c r="J127" s="156"/>
      <c r="K127" s="163"/>
      <c r="L127" s="158"/>
      <c r="O127" s="159" t="s">
        <v>227</v>
      </c>
    </row>
    <row r="128" spans="1:15" s="164" customFormat="1" ht="20.100000000000001" customHeight="1" x14ac:dyDescent="0.25">
      <c r="A128" s="161"/>
      <c r="B128" s="167"/>
      <c r="C128" s="183" t="s">
        <v>220</v>
      </c>
      <c r="D128" s="184"/>
      <c r="E128" s="137">
        <f>SUM(E9:E127)</f>
        <v>12087953.84</v>
      </c>
      <c r="F128" s="163"/>
      <c r="G128" s="152" t="s">
        <v>205</v>
      </c>
      <c r="H128" s="163">
        <f>SUM(H9:H127)</f>
        <v>11364488.859999999</v>
      </c>
      <c r="I128" s="163">
        <f>SUM(I9:I127)</f>
        <v>0</v>
      </c>
      <c r="J128" s="163">
        <f>SUM(J9:J127)</f>
        <v>0</v>
      </c>
      <c r="K128" s="163">
        <f>+SUM(K9:K127)</f>
        <v>723464.9800000001</v>
      </c>
      <c r="L128" s="161"/>
    </row>
    <row r="129" spans="1:15" s="164" customFormat="1" ht="20.100000000000001" customHeight="1" x14ac:dyDescent="0.25">
      <c r="A129" s="161"/>
      <c r="B129" s="167"/>
      <c r="C129" s="176"/>
      <c r="D129" s="177"/>
      <c r="E129" s="163"/>
      <c r="F129" s="163"/>
      <c r="G129" s="152"/>
      <c r="H129" s="163"/>
      <c r="I129" s="163"/>
      <c r="J129" s="163"/>
      <c r="K129" s="111">
        <f>+E129</f>
        <v>0</v>
      </c>
      <c r="L129" s="161"/>
    </row>
    <row r="130" spans="1:15" s="164" customFormat="1" ht="20.100000000000001" customHeight="1" x14ac:dyDescent="0.25">
      <c r="A130" s="161"/>
      <c r="B130" s="167"/>
      <c r="C130" s="183" t="s">
        <v>219</v>
      </c>
      <c r="D130" s="184"/>
      <c r="E130" s="163"/>
      <c r="F130" s="163"/>
      <c r="G130" s="152"/>
      <c r="H130" s="163"/>
      <c r="I130" s="163"/>
      <c r="J130" s="137">
        <f>+H128+I128+J128+K128</f>
        <v>12087953.84</v>
      </c>
      <c r="K130" s="160"/>
      <c r="L130" s="163"/>
    </row>
    <row r="131" spans="1:15" s="118" customFormat="1" ht="20.100000000000001" customHeight="1" x14ac:dyDescent="0.25">
      <c r="A131" s="132"/>
      <c r="B131" s="133"/>
      <c r="C131" s="132"/>
      <c r="D131" s="133"/>
      <c r="E131" s="134"/>
      <c r="F131" s="134"/>
      <c r="G131" s="135"/>
      <c r="H131" s="135"/>
      <c r="I131" s="135"/>
      <c r="J131" s="135"/>
      <c r="K131" s="124"/>
      <c r="L131" s="132"/>
    </row>
    <row r="132" spans="1:15" ht="20.100000000000001" customHeight="1" x14ac:dyDescent="0.25">
      <c r="B132" s="124"/>
      <c r="G132" s="124"/>
      <c r="H132" s="124"/>
      <c r="I132" s="124"/>
      <c r="J132" s="125"/>
      <c r="K132" s="124"/>
    </row>
    <row r="133" spans="1:15" ht="20.100000000000001" customHeight="1" x14ac:dyDescent="0.25">
      <c r="B133" s="124"/>
      <c r="C133" s="124" t="s">
        <v>18</v>
      </c>
      <c r="E133" s="116"/>
      <c r="F133" s="116"/>
    </row>
    <row r="134" spans="1:15" ht="20.100000000000001" customHeight="1" x14ac:dyDescent="0.25">
      <c r="D134"/>
      <c r="E134" s="116"/>
      <c r="F134" s="116"/>
    </row>
    <row r="135" spans="1:15" ht="20.100000000000001" customHeight="1" x14ac:dyDescent="0.25">
      <c r="E135" s="116"/>
      <c r="F135" s="116"/>
    </row>
    <row r="136" spans="1:15" ht="20.100000000000001" customHeight="1" thickBot="1" x14ac:dyDescent="0.3">
      <c r="C136" s="131"/>
      <c r="G136" s="169"/>
      <c r="I136" s="171"/>
    </row>
    <row r="137" spans="1:15" ht="20.100000000000001" customHeight="1" x14ac:dyDescent="0.25">
      <c r="C137" s="179" t="s">
        <v>19</v>
      </c>
      <c r="E137" s="179" t="s">
        <v>335</v>
      </c>
      <c r="F137" s="126"/>
    </row>
    <row r="138" spans="1:15" ht="20.100000000000001" customHeight="1" x14ac:dyDescent="0.25"/>
    <row r="139" spans="1:15" ht="15.75" customHeight="1" x14ac:dyDescent="0.25">
      <c r="K139" s="117"/>
    </row>
    <row r="140" spans="1:15" ht="15.75" customHeight="1" x14ac:dyDescent="0.25">
      <c r="H140" s="117"/>
      <c r="I140" s="117"/>
      <c r="J140" s="117"/>
      <c r="O140" s="49"/>
    </row>
    <row r="142" spans="1:15" ht="15.75" customHeight="1" x14ac:dyDescent="0.25">
      <c r="F142" s="126"/>
    </row>
  </sheetData>
  <sheetProtection selectLockedCells="1" selectUnlockedCells="1"/>
  <mergeCells count="5">
    <mergeCell ref="A1:K1"/>
    <mergeCell ref="A2:K2"/>
    <mergeCell ref="C126:D126"/>
    <mergeCell ref="C128:D128"/>
    <mergeCell ref="C130:D130"/>
  </mergeCells>
  <printOptions horizontalCentered="1" verticalCentered="1"/>
  <pageMargins left="0.6" right="0.6" top="0.6" bottom="0.6" header="0.23622047244094499" footer="0.23622047244094499"/>
  <pageSetup paperSize="5" scale="35" firstPageNumber="0" orientation="landscape" horizontalDpi="300" verticalDpi="300" r:id="rId1"/>
  <headerFooter alignWithMargins="0">
    <oddHeader>&amp;R&amp;P/&amp;N</oddHeader>
  </headerFooter>
  <rowBreaks count="2" manualBreakCount="2">
    <brk id="45" max="16383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206"/>
  <sheetViews>
    <sheetView view="pageBreakPreview" topLeftCell="A7" zoomScale="75" zoomScaleNormal="20" zoomScaleSheetLayoutView="75" workbookViewId="0">
      <selection activeCell="D25" sqref="D25"/>
    </sheetView>
  </sheetViews>
  <sheetFormatPr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5" t="s">
        <v>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6" t="s">
        <v>17</v>
      </c>
      <c r="B177" s="187"/>
      <c r="C177" s="188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1"/>
  <sheetViews>
    <sheetView workbookViewId="0">
      <selection activeCell="D38" sqref="D38"/>
    </sheetView>
  </sheetViews>
  <sheetFormatPr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REPORTE DE AGOSTO 2025 </vt:lpstr>
      <vt:lpstr>Para revisión</vt:lpstr>
      <vt:lpstr>Cuentas por Pagar</vt:lpstr>
      <vt:lpstr>'Para revisión'!Print_Area</vt:lpstr>
      <vt:lpstr>'Para revisión'!Print_Titles</vt:lpstr>
      <vt:lpstr>'REPORTE DE AGOSTO 2025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2024-01-30T20:10:57Z</cp:lastPrinted>
  <dcterms:created xsi:type="dcterms:W3CDTF">2013-06-05T02:03:57Z</dcterms:created>
  <dcterms:modified xsi:type="dcterms:W3CDTF">2025-09-30T17:58:45Z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